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 firstSheet="1" activeTab="7"/>
  </bookViews>
  <sheets>
    <sheet name="收支预算总表" sheetId="2" r:id="rId1"/>
    <sheet name="收入预算总表" sheetId="63" r:id="rId2"/>
    <sheet name=" 支出总表（按资金来源） " sheetId="49" r:id="rId3"/>
    <sheet name=" 财政拨款收支预算总表" sheetId="60" r:id="rId4"/>
    <sheet name=" 支出经济科目明细表" sheetId="37" r:id="rId5"/>
    <sheet name=" 财政预算拨款-支出预算表（按支出构成）" sheetId="50" r:id="rId6"/>
    <sheet name="一般公共预算三公经费预算表" sheetId="64" r:id="rId7"/>
    <sheet name="政府性基金预算支出情况表" sheetId="65" r:id="rId8"/>
    <sheet name="Sheet1" sheetId="66" r:id="rId9"/>
  </sheets>
  <definedNames>
    <definedName name="_xlnm.Print_Area" localSheetId="4">' 支出经济科目明细表'!$A$1:$M$44</definedName>
    <definedName name="_xlnm.Print_Titles" localSheetId="4">' 支出经济科目明细表'!$1:$7</definedName>
  </definedNames>
  <calcPr calcId="125725" calcMode="manual"/>
</workbook>
</file>

<file path=xl/calcChain.xml><?xml version="1.0" encoding="utf-8"?>
<calcChain xmlns="http://schemas.openxmlformats.org/spreadsheetml/2006/main">
  <c r="O21" i="50"/>
  <c r="N21"/>
  <c r="M21"/>
  <c r="L21"/>
  <c r="K21"/>
  <c r="J21"/>
  <c r="I21"/>
  <c r="H21"/>
  <c r="G21"/>
  <c r="F21"/>
  <c r="O20"/>
  <c r="N20"/>
  <c r="M20"/>
  <c r="L20"/>
  <c r="K20"/>
  <c r="J20"/>
  <c r="I20"/>
  <c r="H20"/>
  <c r="G20"/>
  <c r="F20"/>
  <c r="O18"/>
  <c r="N18"/>
  <c r="M18"/>
  <c r="L18"/>
  <c r="K18"/>
  <c r="J18"/>
  <c r="I18"/>
  <c r="H18"/>
  <c r="G18"/>
  <c r="F18"/>
  <c r="O17"/>
  <c r="N17"/>
  <c r="M17"/>
  <c r="L17"/>
  <c r="K17"/>
  <c r="J17"/>
  <c r="I17"/>
  <c r="H17"/>
  <c r="G17"/>
  <c r="F17"/>
  <c r="O15"/>
  <c r="N15"/>
  <c r="M15"/>
  <c r="L15"/>
  <c r="K15"/>
  <c r="J15"/>
  <c r="I15"/>
  <c r="H15"/>
  <c r="G15"/>
  <c r="F15"/>
  <c r="O13"/>
  <c r="N13"/>
  <c r="M13"/>
  <c r="L13"/>
  <c r="K13"/>
  <c r="J13"/>
  <c r="I13"/>
  <c r="H13"/>
  <c r="G13"/>
  <c r="F13"/>
  <c r="O12"/>
  <c r="N12"/>
  <c r="M12"/>
  <c r="L12"/>
  <c r="K12"/>
  <c r="J12"/>
  <c r="I12"/>
  <c r="H12"/>
  <c r="G12"/>
  <c r="F12"/>
  <c r="O11"/>
  <c r="N11"/>
  <c r="M11"/>
  <c r="L11"/>
  <c r="K11"/>
  <c r="J11"/>
  <c r="I11"/>
  <c r="H11"/>
  <c r="G11"/>
  <c r="F11"/>
  <c r="O10"/>
  <c r="N10"/>
  <c r="M10"/>
  <c r="L10"/>
  <c r="K10"/>
  <c r="J10"/>
  <c r="I10"/>
  <c r="H10"/>
  <c r="G10"/>
  <c r="F10"/>
  <c r="O9"/>
  <c r="N9"/>
  <c r="M9"/>
  <c r="L9"/>
  <c r="K9"/>
  <c r="J9"/>
  <c r="I9"/>
  <c r="H9"/>
  <c r="G9"/>
  <c r="F9"/>
  <c r="L43" i="37"/>
  <c r="K43"/>
  <c r="J43"/>
  <c r="I43"/>
  <c r="H43"/>
  <c r="G43"/>
  <c r="F43"/>
  <c r="E43"/>
  <c r="L40"/>
  <c r="K40"/>
  <c r="J40"/>
  <c r="I40"/>
  <c r="H40"/>
  <c r="G40"/>
  <c r="F40"/>
  <c r="E40"/>
  <c r="L38"/>
  <c r="K38"/>
  <c r="J38"/>
  <c r="I38"/>
  <c r="H38"/>
  <c r="G38"/>
  <c r="F38"/>
  <c r="E38"/>
  <c r="L35"/>
  <c r="K35"/>
  <c r="J35"/>
  <c r="I35"/>
  <c r="H35"/>
  <c r="G35"/>
  <c r="F35"/>
  <c r="E35"/>
  <c r="L18"/>
  <c r="K18"/>
  <c r="J18"/>
  <c r="I18"/>
  <c r="H18"/>
  <c r="G18"/>
  <c r="F18"/>
  <c r="E18"/>
  <c r="L10"/>
  <c r="K10"/>
  <c r="J10"/>
  <c r="I10"/>
  <c r="H10"/>
  <c r="G10"/>
  <c r="F10"/>
  <c r="E10"/>
  <c r="L9"/>
  <c r="L8" s="1"/>
  <c r="K9"/>
  <c r="K8" s="1"/>
  <c r="J9"/>
  <c r="J8" s="1"/>
  <c r="I9"/>
  <c r="I8" s="1"/>
  <c r="H9"/>
  <c r="H8" s="1"/>
  <c r="G9"/>
  <c r="G8" s="1"/>
  <c r="F9"/>
  <c r="F8" s="1"/>
  <c r="E9"/>
  <c r="E8" s="1"/>
  <c r="M20" i="49"/>
  <c r="L20"/>
  <c r="K20"/>
  <c r="J20"/>
  <c r="I20"/>
  <c r="H20"/>
  <c r="G20"/>
  <c r="F20"/>
  <c r="M19"/>
  <c r="L19"/>
  <c r="K19"/>
  <c r="J19"/>
  <c r="I19"/>
  <c r="H19"/>
  <c r="G19"/>
  <c r="F19"/>
  <c r="M17"/>
  <c r="L17"/>
  <c r="L16" s="1"/>
  <c r="K17"/>
  <c r="J17"/>
  <c r="J16" s="1"/>
  <c r="I17"/>
  <c r="H17"/>
  <c r="H16" s="1"/>
  <c r="G17"/>
  <c r="F17"/>
  <c r="F16" s="1"/>
  <c r="M16"/>
  <c r="K16"/>
  <c r="I16"/>
  <c r="G16"/>
  <c r="M14"/>
  <c r="L14"/>
  <c r="K14"/>
  <c r="J14"/>
  <c r="I14"/>
  <c r="H14"/>
  <c r="G14"/>
  <c r="F14"/>
  <c r="M12"/>
  <c r="L12"/>
  <c r="L11" s="1"/>
  <c r="K12"/>
  <c r="K11" s="1"/>
  <c r="K10" s="1"/>
  <c r="K9" s="1"/>
  <c r="K8" s="1"/>
  <c r="J12"/>
  <c r="I12"/>
  <c r="H12"/>
  <c r="G12"/>
  <c r="G11" s="1"/>
  <c r="F12"/>
  <c r="F11" s="1"/>
  <c r="M11"/>
  <c r="I11"/>
  <c r="I10" s="1"/>
  <c r="I9" s="1"/>
  <c r="I8" s="1"/>
  <c r="G8" i="50"/>
  <c r="H11" i="49" l="1"/>
  <c r="J11"/>
  <c r="J10"/>
  <c r="J9" s="1"/>
  <c r="J8" s="1"/>
  <c r="H10"/>
  <c r="H9" s="1"/>
  <c r="H8" s="1"/>
  <c r="M10"/>
  <c r="M9" s="1"/>
  <c r="M8" s="1"/>
  <c r="L10"/>
  <c r="L9" s="1"/>
  <c r="L8" s="1"/>
  <c r="G10"/>
  <c r="G9" s="1"/>
  <c r="G8" s="1"/>
  <c r="F10"/>
  <c r="F9" s="1"/>
  <c r="F8" s="1"/>
</calcChain>
</file>

<file path=xl/sharedStrings.xml><?xml version="1.0" encoding="utf-8"?>
<sst xmlns="http://schemas.openxmlformats.org/spreadsheetml/2006/main" count="441" uniqueCount="218">
  <si>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</si>
  <si>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</si>
  <si>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</si>
  <si>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</si>
  <si>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</si>
  <si>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</si>
  <si>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</si>
  <si>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</si>
  <si>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 xml:space="preserve">支           出 </t>
  </si>
  <si>
    <t>合    计</t>
  </si>
  <si>
    <t>工资福利支出</t>
  </si>
  <si>
    <t>小计</t>
  </si>
  <si>
    <t>**</t>
  </si>
  <si>
    <t>项</t>
  </si>
  <si>
    <t xml:space="preserve">预算数 </t>
  </si>
  <si>
    <t>款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</si>
  <si>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</si>
  <si>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</si>
  <si>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</si>
  <si>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小计</t>
    <phoneticPr fontId="0" type="noConversion"/>
  </si>
  <si>
    <t>单位：元</t>
    <phoneticPr fontId="0" type="noConversion"/>
  </si>
  <si>
    <t>预算02表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</si>
  <si>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</si>
  <si>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</si>
  <si>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</si>
  <si>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</si>
  <si>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</si>
  <si>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</si>
  <si>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</si>
  <si>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</si>
  <si>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</si>
  <si>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</si>
  <si>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</si>
  <si>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</si>
  <si>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</si>
  <si>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</si>
  <si>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</si>
  <si>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</si>
  <si>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</si>
  <si>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</si>
  <si>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</si>
  <si>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</si>
  <si>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</si>
  <si>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</si>
  <si>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</si>
  <si>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</si>
  <si>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</si>
  <si>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</si>
  <si>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</si>
  <si>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</si>
  <si>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</si>
  <si>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</si>
  <si>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</si>
  <si>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</si>
  <si>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</si>
  <si>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</si>
  <si>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</si>
  <si>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</si>
  <si>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</si>
  <si>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</si>
  <si>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</si>
  <si>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</si>
  <si>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</si>
  <si>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</si>
  <si>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</si>
  <si>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</si>
  <si>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</si>
  <si>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</si>
  <si>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</si>
  <si>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</si>
  <si>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</si>
  <si>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</si>
  <si>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</si>
  <si>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</si>
  <si>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</si>
  <si>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</si>
  <si>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</si>
  <si>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</si>
  <si>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</si>
  <si>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</si>
  <si>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</si>
  <si>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</si>
  <si>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</si>
  <si>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</si>
  <si>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</si>
  <si>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</si>
  <si>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</si>
  <si>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</si>
  <si>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</si>
  <si>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</si>
  <si>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</si>
  <si>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</si>
  <si>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 xml:space="preserve">    政府性基金预算拨款</t>
    <phoneticPr fontId="0" type="noConversion"/>
  </si>
  <si>
    <t>小计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</si>
  <si>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</si>
  <si>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</si>
  <si>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</si>
  <si>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</si>
  <si>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</si>
  <si>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</si>
  <si>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</si>
  <si>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</si>
  <si>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</si>
  <si>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</si>
  <si>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</si>
  <si>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一般预算拨款</t>
    <phoneticPr fontId="0" type="noConversion"/>
  </si>
  <si>
    <t>上级转移支付补助</t>
    <phoneticPr fontId="0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</si>
  <si>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</si>
  <si>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</si>
  <si>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</si>
  <si>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</si>
  <si>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</si>
  <si>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</si>
  <si>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（二）综合补助经费</t>
    <phoneticPr fontId="0" type="noConversion"/>
  </si>
  <si>
    <t>综合补助经费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</si>
  <si>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</si>
  <si>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</si>
  <si>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</si>
  <si>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</si>
  <si>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</si>
  <si>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</si>
  <si>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</si>
  <si>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</si>
  <si>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</si>
  <si>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</si>
  <si>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</si>
  <si>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</si>
  <si>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</si>
  <si>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305001</t>
  </si>
  <si>
    <t>陆丰市社会保险基金管理局</t>
  </si>
  <si>
    <t>305</t>
  </si>
  <si>
    <t xml:space="preserve">  305001</t>
  </si>
  <si>
    <t xml:space="preserve">  陆丰市社会保险基金管理局</t>
  </si>
  <si>
    <t>208</t>
  </si>
  <si>
    <t xml:space="preserve">    社会保障和就业支出</t>
  </si>
  <si>
    <t>01</t>
  </si>
  <si>
    <t xml:space="preserve">      人力资源和社会保障管理事务</t>
  </si>
  <si>
    <t xml:space="preserve">  208</t>
  </si>
  <si>
    <t xml:space="preserve">  01</t>
  </si>
  <si>
    <t>09</t>
  </si>
  <si>
    <t xml:space="preserve">    </t>
  </si>
  <si>
    <t xml:space="preserve">        社会保险经办机构</t>
  </si>
  <si>
    <t>05</t>
  </si>
  <si>
    <t xml:space="preserve">      行政事业单位离退休</t>
  </si>
  <si>
    <t xml:space="preserve">  05</t>
  </si>
  <si>
    <t>02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</si>
  <si>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</si>
  <si>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</si>
  <si>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</si>
  <si>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</si>
  <si>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</si>
  <si>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</si>
  <si>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</si>
  <si>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</si>
  <si>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</si>
  <si>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</si>
  <si>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</si>
  <si>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</si>
  <si>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</si>
  <si>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</si>
  <si>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</si>
  <si>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</si>
  <si>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</si>
  <si>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</si>
  <si>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</si>
  <si>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</si>
  <si>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</si>
  <si>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</si>
  <si>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</si>
  <si>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</si>
  <si>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</si>
  <si>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</si>
  <si>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印刷费</t>
  </si>
  <si>
    <t>手续费</t>
  </si>
  <si>
    <t>水费</t>
  </si>
  <si>
    <t>电费</t>
  </si>
  <si>
    <t>邮电费</t>
  </si>
  <si>
    <t>物业管理费</t>
  </si>
  <si>
    <t>差旅费</t>
  </si>
  <si>
    <t>维修(护)费</t>
  </si>
  <si>
    <t>会议费</t>
  </si>
  <si>
    <t>培训费</t>
  </si>
  <si>
    <t>公务接待费</t>
  </si>
  <si>
    <t>被装购置费</t>
  </si>
  <si>
    <t>劳务费</t>
  </si>
  <si>
    <t>工会经费</t>
  </si>
  <si>
    <t>其他商品和服务支出</t>
  </si>
  <si>
    <t xml:space="preserve">    对个人和家庭的补助</t>
  </si>
  <si>
    <t>退休费</t>
  </si>
  <si>
    <t>生活补助</t>
  </si>
  <si>
    <t xml:space="preserve">    资本性支出（基本建设）</t>
  </si>
  <si>
    <t>办公设备购置</t>
  </si>
  <si>
    <t xml:space="preserve">    资本性支出</t>
  </si>
  <si>
    <t>信息网络及软件购置更新</t>
  </si>
  <si>
    <t>其他资本性支出</t>
  </si>
  <si>
    <t xml:space="preserve">    其他支出</t>
  </si>
  <si>
    <t>其他支出</t>
  </si>
  <si>
    <t>2018年部门财政拨款“三公”经费预算表</t>
  </si>
  <si>
    <t>单位名称：陆丰市社会保险基金管理局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</si>
  <si>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</si>
  <si>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</si>
  <si>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</si>
  <si>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</si>
  <si>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</si>
  <si>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</si>
  <si>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</si>
  <si>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</si>
  <si>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</si>
  <si>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表9</t>
  </si>
  <si>
    <t>单位名称：陆丰市社会保险基金管理局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</si>
  <si>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</si>
  <si>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</si>
  <si>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</si>
  <si>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</si>
  <si>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</si>
  <si>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r>
      <t>2018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0" type="noConversion"/>
  </si>
  <si>
    <t>部门：陆丰市社会保险基金管理局</t>
    <phoneticPr fontId="0" type="noConversion"/>
  </si>
  <si>
    <t>部门：陆丰市社会保险基金管理局</t>
    <phoneticPr fontId="0" type="noConversion"/>
  </si>
</sst>
</file>

<file path=xl/styles.xml><?xml version="1.0" encoding="utf-8"?>
<styleSheet xmlns="http://schemas.openxmlformats.org/spreadsheetml/2006/main">
  <numFmts count="3">
    <numFmt numFmtId="176" formatCode="#,##0.0000"/>
    <numFmt numFmtId="177" formatCode="#,##0.00_ ;[Red]\-#,##0.00\ "/>
    <numFmt numFmtId="178" formatCode="0.00_ ;[Red]\-0.00\ "/>
  </numFmts>
  <fonts count="35">
    <font>
      <sz val="9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b/>
      <sz val="20"/>
      <name val="黑体"/>
      <family val="3"/>
      <charset val="134"/>
    </font>
    <font>
      <b/>
      <sz val="22"/>
      <name val="黑体"/>
      <family val="3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24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5" fillId="5" borderId="9" applyNumberFormat="0" applyFont="0" applyAlignment="0" applyProtection="0">
      <alignment vertical="center"/>
    </xf>
    <xf numFmtId="0" fontId="11" fillId="0" borderId="0"/>
    <xf numFmtId="0" fontId="29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3" fillId="0" borderId="0" xfId="0" applyFont="1" applyAlignment="1">
      <alignment horizontal="right"/>
    </xf>
    <xf numFmtId="0" fontId="3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10" xfId="0" applyFont="1" applyBorder="1">
      <alignment vertical="center"/>
    </xf>
    <xf numFmtId="4" fontId="2" fillId="0" borderId="10" xfId="0" applyNumberFormat="1" applyFont="1" applyBorder="1">
      <alignment vertical="center"/>
    </xf>
    <xf numFmtId="4" fontId="2" fillId="0" borderId="10" xfId="0" applyNumberFormat="1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6" xfId="0" applyFont="1" applyFill="1" applyBorder="1">
      <alignment vertical="center"/>
    </xf>
    <xf numFmtId="0" fontId="8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177" fontId="2" fillId="0" borderId="12" xfId="0" applyNumberFormat="1" applyFont="1" applyFill="1" applyBorder="1" applyAlignment="1">
      <alignment horizontal="right" vertical="center"/>
    </xf>
    <xf numFmtId="177" fontId="2" fillId="0" borderId="10" xfId="0" applyNumberFormat="1" applyFont="1" applyFill="1" applyBorder="1" applyAlignment="1">
      <alignment horizontal="right" vertical="center"/>
    </xf>
    <xf numFmtId="178" fontId="2" fillId="0" borderId="10" xfId="0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49" fontId="7" fillId="0" borderId="0" xfId="0" applyNumberFormat="1" applyFont="1" applyAlignment="1">
      <alignment vertical="center"/>
    </xf>
    <xf numFmtId="4" fontId="0" fillId="0" borderId="10" xfId="0" applyNumberFormat="1" applyBorder="1">
      <alignment vertical="center"/>
    </xf>
    <xf numFmtId="4" fontId="2" fillId="0" borderId="13" xfId="0" applyNumberFormat="1" applyFon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5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5" fillId="0" borderId="16" xfId="0" applyNumberFormat="1" applyFont="1" applyFill="1" applyBorder="1" applyAlignment="1" applyProtection="1">
      <alignment horizontal="left" vertical="center"/>
    </xf>
    <xf numFmtId="176" fontId="2" fillId="0" borderId="10" xfId="0" applyNumberFormat="1" applyFont="1" applyFill="1" applyBorder="1" applyAlignment="1" applyProtection="1">
      <alignment horizontal="right" vertical="center"/>
    </xf>
    <xf numFmtId="176" fontId="2" fillId="0" borderId="10" xfId="0" applyNumberFormat="1" applyFont="1" applyFill="1" applyBorder="1" applyAlignment="1">
      <alignment horizontal="right" vertical="center"/>
    </xf>
    <xf numFmtId="4" fontId="2" fillId="0" borderId="12" xfId="0" applyNumberFormat="1" applyFont="1" applyFill="1" applyBorder="1" applyAlignment="1">
      <alignment horizontal="right" vertical="center"/>
    </xf>
    <xf numFmtId="177" fontId="2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2" fillId="0" borderId="11" xfId="0" applyNumberFormat="1" applyFont="1" applyFill="1" applyBorder="1" applyAlignment="1">
      <alignment horizontal="righ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2" fillId="0" borderId="10" xfId="0" applyFont="1" applyFill="1" applyBorder="1">
      <alignment vertical="center"/>
    </xf>
    <xf numFmtId="4" fontId="2" fillId="0" borderId="10" xfId="0" applyNumberFormat="1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15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15" xfId="0" applyFont="1" applyFill="1" applyBorder="1" applyAlignment="1">
      <alignment horizontal="center" vertical="center"/>
    </xf>
    <xf numFmtId="4" fontId="2" fillId="0" borderId="15" xfId="0" applyNumberFormat="1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left" vertical="center" wrapText="1"/>
    </xf>
    <xf numFmtId="4" fontId="2" fillId="0" borderId="10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left" vertical="center"/>
    </xf>
    <xf numFmtId="177" fontId="2" fillId="0" borderId="13" xfId="0" applyNumberFormat="1" applyFont="1" applyFill="1" applyBorder="1" applyAlignment="1" applyProtection="1">
      <alignment horizontal="right" vertical="center"/>
    </xf>
    <xf numFmtId="177" fontId="2" fillId="0" borderId="10" xfId="0" applyNumberFormat="1" applyFont="1" applyFill="1" applyBorder="1" applyAlignment="1" applyProtection="1">
      <alignment horizontal="right" vertical="center"/>
    </xf>
    <xf numFmtId="177" fontId="2" fillId="0" borderId="12" xfId="0" applyNumberFormat="1" applyFont="1" applyFill="1" applyBorder="1" applyAlignment="1" applyProtection="1">
      <alignment horizontal="right" vertical="center"/>
    </xf>
    <xf numFmtId="177" fontId="2" fillId="0" borderId="12" xfId="0" applyNumberFormat="1" applyFont="1" applyFill="1" applyBorder="1" applyAlignment="1">
      <alignment horizontal="right" vertical="center"/>
    </xf>
    <xf numFmtId="177" fontId="2" fillId="0" borderId="10" xfId="0" applyNumberFormat="1" applyFont="1" applyFill="1" applyBorder="1" applyAlignment="1">
      <alignment horizontal="right" vertical="center"/>
    </xf>
    <xf numFmtId="178" fontId="2" fillId="0" borderId="10" xfId="0" applyNumberFormat="1" applyFont="1" applyFill="1" applyBorder="1" applyAlignment="1">
      <alignment horizontal="right" vertical="center"/>
    </xf>
    <xf numFmtId="4" fontId="2" fillId="0" borderId="11" xfId="0" applyNumberFormat="1" applyFont="1" applyFill="1" applyBorder="1" applyAlignment="1" applyProtection="1">
      <alignment horizontal="right" vertical="center"/>
    </xf>
    <xf numFmtId="4" fontId="2" fillId="0" borderId="12" xfId="0" applyNumberFormat="1" applyFont="1" applyFill="1" applyBorder="1" applyAlignment="1" applyProtection="1">
      <alignment horizontal="right" vertical="center"/>
    </xf>
    <xf numFmtId="4" fontId="2" fillId="0" borderId="10" xfId="0" applyNumberFormat="1" applyFont="1" applyFill="1" applyBorder="1" applyAlignment="1" applyProtection="1">
      <alignment horizontal="right" vertical="center"/>
    </xf>
    <xf numFmtId="4" fontId="2" fillId="0" borderId="10" xfId="0" applyNumberFormat="1" applyFont="1" applyFill="1" applyBorder="1" applyAlignment="1">
      <alignment horizontal="right" vertical="center"/>
    </xf>
    <xf numFmtId="4" fontId="2" fillId="0" borderId="13" xfId="0" applyNumberFormat="1" applyFont="1" applyFill="1" applyBorder="1" applyAlignment="1" applyProtection="1">
      <alignment horizontal="right" vertical="center"/>
    </xf>
    <xf numFmtId="0" fontId="11" fillId="0" borderId="0" xfId="42"/>
    <xf numFmtId="0" fontId="1" fillId="0" borderId="10" xfId="42" applyFont="1" applyFill="1" applyBorder="1"/>
    <xf numFmtId="0" fontId="1" fillId="0" borderId="0" xfId="42" applyFont="1" applyAlignment="1">
      <alignment horizontal="right"/>
    </xf>
    <xf numFmtId="0" fontId="28" fillId="0" borderId="10" xfId="42" applyFont="1" applyBorder="1" applyAlignment="1">
      <alignment horizontal="center" vertical="center"/>
    </xf>
    <xf numFmtId="4" fontId="1" fillId="0" borderId="10" xfId="42" applyNumberFormat="1" applyFont="1" applyFill="1" applyBorder="1"/>
    <xf numFmtId="0" fontId="1" fillId="0" borderId="0" xfId="42" applyFont="1" applyFill="1"/>
    <xf numFmtId="0" fontId="29" fillId="0" borderId="0" xfId="43">
      <alignment vertical="center"/>
    </xf>
    <xf numFmtId="0" fontId="29" fillId="0" borderId="0" xfId="43" applyAlignment="1">
      <alignment horizontal="right" vertical="center"/>
    </xf>
    <xf numFmtId="0" fontId="30" fillId="0" borderId="10" xfId="43" applyFont="1" applyBorder="1" applyAlignment="1">
      <alignment horizontal="center" vertical="center"/>
    </xf>
    <xf numFmtId="0" fontId="29" fillId="0" borderId="10" xfId="43" applyBorder="1">
      <alignment vertical="center"/>
    </xf>
    <xf numFmtId="0" fontId="31" fillId="0" borderId="0" xfId="43" applyFont="1">
      <alignment vertical="center"/>
    </xf>
    <xf numFmtId="49" fontId="0" fillId="0" borderId="0" xfId="0" applyNumberFormat="1" applyFill="1">
      <alignment vertical="center"/>
    </xf>
    <xf numFmtId="0" fontId="34" fillId="0" borderId="0" xfId="0" applyFont="1">
      <alignment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34" fillId="0" borderId="18" xfId="0" applyFont="1" applyBorder="1" applyAlignment="1">
      <alignment horizontal="center"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27" fillId="0" borderId="0" xfId="42" applyFont="1" applyAlignment="1">
      <alignment horizontal="center" vertical="center"/>
    </xf>
    <xf numFmtId="0" fontId="32" fillId="0" borderId="0" xfId="43" applyFont="1" applyAlignment="1">
      <alignment horizontal="center" vertical="center"/>
    </xf>
    <xf numFmtId="0" fontId="30" fillId="0" borderId="10" xfId="43" applyFont="1" applyBorder="1" applyAlignment="1">
      <alignment horizontal="center" vertical="center"/>
    </xf>
    <xf numFmtId="0" fontId="30" fillId="0" borderId="17" xfId="43" applyFont="1" applyBorder="1" applyAlignment="1">
      <alignment horizontal="left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/>
    <cellStyle name="常规 3" xfId="43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opLeftCell="A19" workbookViewId="0">
      <selection activeCell="A31" sqref="A31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4"/>
      <c r="B1" s="4"/>
      <c r="C1" s="4"/>
      <c r="D1" s="4"/>
      <c r="E1" s="4"/>
      <c r="F1" s="5" t="s">
        <v>21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 ht="33" customHeight="1">
      <c r="A2" s="23" t="s">
        <v>0</v>
      </c>
      <c r="B2" s="6"/>
      <c r="C2" s="7"/>
      <c r="D2" s="6"/>
      <c r="E2" s="6"/>
      <c r="F2" s="6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spans="1:256" ht="15" customHeight="1">
      <c r="A3" s="53" t="s">
        <v>216</v>
      </c>
      <c r="B3" s="4"/>
      <c r="C3" s="4"/>
      <c r="D3" s="4"/>
      <c r="E3" s="4"/>
      <c r="F3" s="8" t="s">
        <v>16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</row>
    <row r="4" spans="1:256" ht="19.5" customHeight="1">
      <c r="A4" s="18" t="s">
        <v>3</v>
      </c>
      <c r="B4" s="18"/>
      <c r="C4" s="91" t="s">
        <v>8</v>
      </c>
      <c r="D4" s="91"/>
      <c r="E4" s="91"/>
      <c r="F4" s="91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</row>
    <row r="5" spans="1:256" ht="19.5" customHeight="1">
      <c r="A5" s="18" t="s">
        <v>64</v>
      </c>
      <c r="B5" s="19" t="s">
        <v>115</v>
      </c>
      <c r="C5" s="20" t="s">
        <v>63</v>
      </c>
      <c r="D5" s="21" t="s">
        <v>14</v>
      </c>
      <c r="E5" s="20" t="s">
        <v>62</v>
      </c>
      <c r="F5" s="18" t="s">
        <v>14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spans="1:256" s="52" customFormat="1" ht="19.5" customHeight="1">
      <c r="A6" s="60" t="s">
        <v>25</v>
      </c>
      <c r="B6" s="73">
        <v>4849415.68</v>
      </c>
      <c r="C6" s="59" t="s">
        <v>65</v>
      </c>
      <c r="D6" s="73">
        <v>2849415.68</v>
      </c>
      <c r="E6" s="59" t="s">
        <v>36</v>
      </c>
      <c r="F6" s="50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  <c r="IT6" s="53"/>
      <c r="IU6" s="53"/>
      <c r="IV6" s="53"/>
    </row>
    <row r="7" spans="1:256" s="52" customFormat="1" ht="19.5" customHeight="1">
      <c r="A7" s="60" t="s">
        <v>112</v>
      </c>
      <c r="B7" s="73">
        <v>4849415.68</v>
      </c>
      <c r="C7" s="59" t="s">
        <v>66</v>
      </c>
      <c r="D7" s="73">
        <v>2849415.68</v>
      </c>
      <c r="E7" s="59" t="s">
        <v>37</v>
      </c>
      <c r="F7" s="73">
        <v>0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  <c r="IT7" s="53"/>
      <c r="IU7" s="53"/>
      <c r="IV7" s="53"/>
    </row>
    <row r="8" spans="1:256" s="52" customFormat="1" ht="19.5" customHeight="1">
      <c r="A8" s="60" t="s">
        <v>92</v>
      </c>
      <c r="B8" s="75">
        <v>0</v>
      </c>
      <c r="C8" s="59" t="s">
        <v>67</v>
      </c>
      <c r="D8" s="75">
        <v>2511867.6800000002</v>
      </c>
      <c r="E8" s="59" t="s">
        <v>38</v>
      </c>
      <c r="F8" s="75">
        <v>0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  <c r="IT8" s="53"/>
      <c r="IU8" s="53"/>
      <c r="IV8" s="53"/>
    </row>
    <row r="9" spans="1:256" s="52" customFormat="1" ht="19.5" customHeight="1">
      <c r="A9" s="60" t="s">
        <v>26</v>
      </c>
      <c r="B9" s="77">
        <v>0</v>
      </c>
      <c r="C9" s="59" t="s">
        <v>100</v>
      </c>
      <c r="D9" s="74">
        <v>93000</v>
      </c>
      <c r="E9" s="59" t="s">
        <v>39</v>
      </c>
      <c r="F9" s="74">
        <v>0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  <c r="IT9" s="53"/>
      <c r="IU9" s="53"/>
      <c r="IV9" s="53"/>
    </row>
    <row r="10" spans="1:256" s="52" customFormat="1" ht="19.5" customHeight="1">
      <c r="A10" s="60" t="s">
        <v>97</v>
      </c>
      <c r="B10" s="73">
        <v>0</v>
      </c>
      <c r="C10" s="59" t="s">
        <v>68</v>
      </c>
      <c r="D10" s="74">
        <v>31548</v>
      </c>
      <c r="E10" s="59" t="s">
        <v>40</v>
      </c>
      <c r="F10" s="74">
        <v>0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  <c r="IT10" s="53"/>
      <c r="IU10" s="53"/>
      <c r="IV10" s="53"/>
    </row>
    <row r="11" spans="1:256" s="52" customFormat="1" ht="19.5" customHeight="1">
      <c r="A11" s="60"/>
      <c r="B11" s="49"/>
      <c r="C11" s="59" t="s">
        <v>69</v>
      </c>
      <c r="D11" s="74">
        <v>213000</v>
      </c>
      <c r="E11" s="59" t="s">
        <v>41</v>
      </c>
      <c r="F11" s="77">
        <v>0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  <c r="IT11" s="53"/>
      <c r="IU11" s="53"/>
      <c r="IV11" s="53"/>
    </row>
    <row r="12" spans="1:256" s="52" customFormat="1" ht="19.5" customHeight="1">
      <c r="A12" s="60"/>
      <c r="B12" s="49"/>
      <c r="C12" s="59" t="s">
        <v>113</v>
      </c>
      <c r="D12" s="74">
        <v>0</v>
      </c>
      <c r="E12" s="59" t="s">
        <v>42</v>
      </c>
      <c r="F12" s="73">
        <v>0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  <c r="IT12" s="53"/>
      <c r="IU12" s="53"/>
      <c r="IV12" s="53"/>
    </row>
    <row r="13" spans="1:256" s="52" customFormat="1" ht="19.5" customHeight="1">
      <c r="A13" s="60" t="s">
        <v>27</v>
      </c>
      <c r="B13" s="73">
        <v>0</v>
      </c>
      <c r="C13" s="59"/>
      <c r="D13" s="69"/>
      <c r="E13" s="59" t="s">
        <v>43</v>
      </c>
      <c r="F13" s="73">
        <v>4632618.4000000004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  <c r="IT13" s="53"/>
      <c r="IU13" s="53"/>
      <c r="IV13" s="53"/>
    </row>
    <row r="14" spans="1:256" s="52" customFormat="1" ht="19.5" customHeight="1">
      <c r="A14" s="60" t="s">
        <v>28</v>
      </c>
      <c r="B14" s="73">
        <v>0</v>
      </c>
      <c r="C14" s="59"/>
      <c r="D14" s="69"/>
      <c r="E14" s="59" t="s">
        <v>44</v>
      </c>
      <c r="F14" s="75">
        <v>0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  <c r="IT14" s="53"/>
      <c r="IU14" s="53"/>
      <c r="IV14" s="53"/>
    </row>
    <row r="15" spans="1:256" s="52" customFormat="1" ht="19.5" customHeight="1">
      <c r="A15" s="60" t="s">
        <v>29</v>
      </c>
      <c r="B15" s="73">
        <v>0</v>
      </c>
      <c r="C15" s="59" t="s">
        <v>70</v>
      </c>
      <c r="D15" s="74">
        <v>2000000</v>
      </c>
      <c r="E15" s="59" t="s">
        <v>45</v>
      </c>
      <c r="F15" s="77">
        <v>92913.12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  <c r="IT15" s="53"/>
      <c r="IU15" s="53"/>
      <c r="IV15" s="53"/>
    </row>
    <row r="16" spans="1:256" s="52" customFormat="1" ht="19.5" customHeight="1">
      <c r="A16" s="60" t="s">
        <v>30</v>
      </c>
      <c r="B16" s="75">
        <v>0</v>
      </c>
      <c r="C16" s="59" t="s">
        <v>17</v>
      </c>
      <c r="D16" s="74">
        <v>90000</v>
      </c>
      <c r="E16" s="59" t="s">
        <v>46</v>
      </c>
      <c r="F16" s="73">
        <v>0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  <c r="IT16" s="53"/>
      <c r="IU16" s="53"/>
      <c r="IV16" s="53"/>
    </row>
    <row r="17" spans="1:256" s="52" customFormat="1" ht="19.5" customHeight="1">
      <c r="A17" s="60"/>
      <c r="B17" s="67"/>
      <c r="C17" s="59" t="s">
        <v>71</v>
      </c>
      <c r="D17" s="74">
        <v>1585400</v>
      </c>
      <c r="E17" s="59" t="s">
        <v>47</v>
      </c>
      <c r="F17" s="75">
        <v>0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  <c r="IT17" s="53"/>
      <c r="IU17" s="53"/>
      <c r="IV17" s="53"/>
    </row>
    <row r="18" spans="1:256" s="52" customFormat="1" ht="19.5" customHeight="1">
      <c r="A18" s="60" t="s">
        <v>32</v>
      </c>
      <c r="B18" s="75">
        <v>0</v>
      </c>
      <c r="C18" s="59" t="s">
        <v>72</v>
      </c>
      <c r="D18" s="74">
        <v>172000</v>
      </c>
      <c r="E18" s="59" t="s">
        <v>48</v>
      </c>
      <c r="F18" s="77">
        <v>0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  <c r="IT18" s="53"/>
      <c r="IU18" s="53"/>
      <c r="IV18" s="53"/>
    </row>
    <row r="19" spans="1:256" s="52" customFormat="1" ht="19.5" customHeight="1">
      <c r="A19" s="60" t="s">
        <v>33</v>
      </c>
      <c r="B19" s="74">
        <v>0</v>
      </c>
      <c r="C19" s="59" t="s">
        <v>117</v>
      </c>
      <c r="D19" s="74">
        <v>0</v>
      </c>
      <c r="E19" s="59" t="s">
        <v>49</v>
      </c>
      <c r="F19" s="73">
        <v>0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  <c r="IT19" s="53"/>
      <c r="IU19" s="53"/>
      <c r="IV19" s="53"/>
    </row>
    <row r="20" spans="1:256" s="52" customFormat="1" ht="19.5" customHeight="1">
      <c r="A20" s="60"/>
      <c r="B20" s="48"/>
      <c r="C20" s="59" t="s">
        <v>120</v>
      </c>
      <c r="D20" s="74">
        <v>120000</v>
      </c>
      <c r="E20" s="59" t="s">
        <v>50</v>
      </c>
      <c r="F20" s="75">
        <v>0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  <c r="IT20" s="53"/>
      <c r="IU20" s="53"/>
      <c r="IV20" s="53"/>
    </row>
    <row r="21" spans="1:256" s="52" customFormat="1" ht="19.5" customHeight="1">
      <c r="A21" s="61"/>
      <c r="B21" s="68"/>
      <c r="C21" s="59" t="s">
        <v>118</v>
      </c>
      <c r="D21" s="74">
        <v>32600</v>
      </c>
      <c r="E21" s="59" t="s">
        <v>51</v>
      </c>
      <c r="F21" s="77">
        <v>0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  <c r="IT21" s="53"/>
      <c r="IU21" s="53"/>
      <c r="IV21" s="53"/>
    </row>
    <row r="22" spans="1:256" s="52" customFormat="1" ht="19.5" customHeight="1">
      <c r="A22" s="60"/>
      <c r="B22" s="69"/>
      <c r="C22" s="59" t="s">
        <v>121</v>
      </c>
      <c r="D22" s="74">
        <v>0</v>
      </c>
      <c r="E22" s="59" t="s">
        <v>52</v>
      </c>
      <c r="F22" s="73">
        <v>0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  <c r="IT22" s="53"/>
      <c r="IU22" s="53"/>
      <c r="IV22" s="53"/>
    </row>
    <row r="23" spans="1:256" s="52" customFormat="1" ht="19.5" customHeight="1">
      <c r="A23" s="60"/>
      <c r="B23" s="69"/>
      <c r="C23" s="59" t="s">
        <v>119</v>
      </c>
      <c r="D23" s="74">
        <v>0</v>
      </c>
      <c r="E23" s="59" t="s">
        <v>53</v>
      </c>
      <c r="F23" s="73">
        <v>0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  <c r="IT23" s="53"/>
      <c r="IU23" s="53"/>
      <c r="IV23" s="53"/>
    </row>
    <row r="24" spans="1:256" s="52" customFormat="1" ht="19.5" customHeight="1">
      <c r="A24" s="60"/>
      <c r="B24" s="69"/>
      <c r="C24" s="57" t="s">
        <v>122</v>
      </c>
      <c r="D24" s="74">
        <v>0</v>
      </c>
      <c r="E24" s="64" t="s">
        <v>54</v>
      </c>
      <c r="F24" s="73">
        <v>0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  <c r="IT24" s="53"/>
      <c r="IU24" s="53"/>
      <c r="IV24" s="53"/>
    </row>
    <row r="25" spans="1:256" s="52" customFormat="1" ht="19.5" customHeight="1">
      <c r="A25" s="60"/>
      <c r="B25" s="69"/>
      <c r="C25" s="59" t="s">
        <v>73</v>
      </c>
      <c r="D25" s="74">
        <v>0</v>
      </c>
      <c r="E25" s="59" t="s">
        <v>55</v>
      </c>
      <c r="F25" s="73">
        <v>123884.16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  <c r="IT25" s="53"/>
      <c r="IU25" s="53"/>
      <c r="IV25" s="53"/>
    </row>
    <row r="26" spans="1:256" s="52" customFormat="1" ht="19.5" customHeight="1">
      <c r="A26" s="54"/>
      <c r="B26" s="70"/>
      <c r="C26" s="60" t="s">
        <v>123</v>
      </c>
      <c r="D26" s="74">
        <v>0</v>
      </c>
      <c r="E26" s="60" t="s">
        <v>56</v>
      </c>
      <c r="F26" s="73">
        <v>0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  <c r="IT26" s="53"/>
      <c r="IU26" s="53"/>
      <c r="IV26" s="53"/>
    </row>
    <row r="27" spans="1:256" s="52" customFormat="1" ht="19.5" customHeight="1">
      <c r="A27" s="54"/>
      <c r="B27" s="71"/>
      <c r="C27" s="60"/>
      <c r="D27" s="69"/>
      <c r="E27" s="60" t="s">
        <v>57</v>
      </c>
      <c r="F27" s="73">
        <v>0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  <c r="IT27" s="53"/>
      <c r="IU27" s="53"/>
      <c r="IV27" s="53"/>
    </row>
    <row r="28" spans="1:256" s="52" customFormat="1" ht="19.5" customHeight="1">
      <c r="A28" s="54"/>
      <c r="B28" s="71"/>
      <c r="C28" s="60"/>
      <c r="D28" s="69"/>
      <c r="E28" s="60" t="s">
        <v>124</v>
      </c>
      <c r="F28" s="75">
        <v>0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  <c r="IT28" s="53"/>
      <c r="IU28" s="53"/>
      <c r="IV28" s="53"/>
    </row>
    <row r="29" spans="1:256" s="52" customFormat="1" ht="19.5" customHeight="1">
      <c r="A29" s="54"/>
      <c r="B29" s="71"/>
      <c r="C29" s="60"/>
      <c r="D29" s="69"/>
      <c r="E29" s="60" t="s">
        <v>58</v>
      </c>
      <c r="F29" s="74">
        <v>0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  <c r="IT29" s="53"/>
      <c r="IU29" s="53"/>
      <c r="IV29" s="53"/>
    </row>
    <row r="30" spans="1:256" s="52" customFormat="1" ht="19.5" customHeight="1">
      <c r="A30" s="54"/>
      <c r="B30" s="71"/>
      <c r="C30" s="60"/>
      <c r="D30" s="69"/>
      <c r="E30" s="60" t="s">
        <v>59</v>
      </c>
      <c r="F30" s="47">
        <v>0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  <c r="IT30" s="53"/>
      <c r="IU30" s="53"/>
      <c r="IV30" s="53"/>
    </row>
    <row r="31" spans="1:256" s="52" customFormat="1" ht="19.5" customHeight="1">
      <c r="A31" s="54"/>
      <c r="B31" s="71"/>
      <c r="C31" s="60"/>
      <c r="D31" s="69"/>
      <c r="E31" s="60" t="s">
        <v>94</v>
      </c>
      <c r="F31" s="47">
        <v>0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  <c r="IT31" s="53"/>
      <c r="IU31" s="53"/>
      <c r="IV31" s="53"/>
    </row>
    <row r="32" spans="1:256" s="52" customFormat="1" ht="19.5" customHeight="1">
      <c r="A32" s="54"/>
      <c r="B32" s="71"/>
      <c r="C32" s="60"/>
      <c r="D32" s="69"/>
      <c r="E32" s="60" t="s">
        <v>95</v>
      </c>
      <c r="F32" s="47">
        <v>0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  <c r="IT32" s="53"/>
      <c r="IU32" s="53"/>
      <c r="IV32" s="53"/>
    </row>
    <row r="33" spans="1:256" s="52" customFormat="1" ht="19.5" customHeight="1">
      <c r="A33" s="54"/>
      <c r="B33" s="71"/>
      <c r="C33" s="60"/>
      <c r="D33" s="69"/>
      <c r="E33" s="60" t="s">
        <v>96</v>
      </c>
      <c r="F33" s="47">
        <v>0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  <c r="IT33" s="53"/>
      <c r="IU33" s="53"/>
      <c r="IV33" s="53"/>
    </row>
    <row r="34" spans="1:256" ht="19.5" customHeight="1">
      <c r="A34" s="14"/>
      <c r="B34" s="26"/>
      <c r="C34" s="14"/>
      <c r="D34" s="25"/>
      <c r="E34" s="15"/>
      <c r="F34" s="27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</row>
    <row r="35" spans="1:256" s="52" customFormat="1" ht="19.5" customHeight="1">
      <c r="A35" s="58" t="s">
        <v>31</v>
      </c>
      <c r="B35" s="76">
        <v>4849415.68</v>
      </c>
      <c r="C35" s="58" t="s">
        <v>61</v>
      </c>
      <c r="D35" s="46">
        <v>4849415.68</v>
      </c>
      <c r="E35" s="65" t="s">
        <v>61</v>
      </c>
      <c r="F35" s="46">
        <v>4849415.68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  <c r="IT35" s="53"/>
      <c r="IU35" s="53"/>
      <c r="IV35" s="53"/>
    </row>
    <row r="36" spans="1:256" s="52" customFormat="1" ht="19.5" customHeight="1">
      <c r="A36" s="60" t="s">
        <v>34</v>
      </c>
      <c r="B36" s="74">
        <v>0</v>
      </c>
      <c r="C36" s="66" t="s">
        <v>74</v>
      </c>
      <c r="D36" s="76">
        <v>0</v>
      </c>
      <c r="E36" s="65" t="s">
        <v>60</v>
      </c>
      <c r="F36" s="72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  <c r="IT36" s="53"/>
      <c r="IU36" s="53"/>
      <c r="IV36" s="53"/>
    </row>
    <row r="37" spans="1:256" s="52" customFormat="1" ht="19.5" customHeight="1">
      <c r="A37" s="60"/>
      <c r="B37" s="49"/>
      <c r="C37" s="56" t="s">
        <v>75</v>
      </c>
      <c r="D37" s="76">
        <v>0</v>
      </c>
      <c r="E37" s="55"/>
      <c r="F37" s="72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  <c r="IT37" s="53"/>
      <c r="IU37" s="53"/>
      <c r="IV37" s="53"/>
    </row>
    <row r="38" spans="1:256" s="1" customFormat="1" ht="19.5" customHeight="1">
      <c r="A38" s="22"/>
      <c r="B38" s="28"/>
      <c r="C38" s="17"/>
      <c r="D38" s="26"/>
      <c r="E38" s="16"/>
      <c r="F38" s="27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spans="1:256" s="52" customFormat="1" ht="19.5" customHeight="1">
      <c r="A39" s="60" t="s">
        <v>1</v>
      </c>
      <c r="B39" s="75">
        <v>4849415.68</v>
      </c>
      <c r="C39" s="62" t="s">
        <v>35</v>
      </c>
      <c r="D39" s="75">
        <v>4849415.68</v>
      </c>
      <c r="E39" s="63" t="s">
        <v>5</v>
      </c>
      <c r="F39" s="45">
        <v>4849415.68</v>
      </c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  <c r="IT39" s="53"/>
      <c r="IU39" s="53"/>
      <c r="IV39" s="53"/>
    </row>
    <row r="40" spans="1:256" ht="16.5" customHeight="1">
      <c r="A40" s="4"/>
      <c r="B40" s="1"/>
      <c r="C40" s="1"/>
      <c r="D40" s="9"/>
      <c r="E40" s="1"/>
      <c r="F40" s="1"/>
      <c r="G40" s="9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</row>
    <row r="41" spans="1:256" ht="13.5">
      <c r="A41" s="4"/>
      <c r="B41" s="9"/>
      <c r="C41" s="9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</row>
    <row r="43" spans="1:256" ht="13.5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</row>
    <row r="45" spans="1:256" ht="13.5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" bottom="0" header="0.23622047244094491" footer="0.15748031496062992"/>
  <pageSetup paperSize="9" scale="76" fitToHeight="100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>
      <selection activeCell="A31" sqref="A31"/>
    </sheetView>
  </sheetViews>
  <sheetFormatPr defaultRowHeight="11.25"/>
  <cols>
    <col min="1" max="1" width="52.6640625" customWidth="1"/>
    <col min="2" max="2" width="50.83203125" customWidth="1"/>
  </cols>
  <sheetData>
    <row r="1" spans="1:2" ht="11.25" customHeight="1"/>
    <row r="2" spans="1:2" ht="11.25" customHeight="1"/>
    <row r="3" spans="1:2" ht="31.5" customHeight="1">
      <c r="A3" s="92" t="s">
        <v>127</v>
      </c>
      <c r="B3" s="92"/>
    </row>
    <row r="4" spans="1:2" ht="11.25" customHeight="1"/>
    <row r="5" spans="1:2" ht="11.25" customHeight="1"/>
    <row r="6" spans="1:2" ht="20.25" customHeight="1">
      <c r="A6" s="89" t="s">
        <v>217</v>
      </c>
    </row>
    <row r="7" spans="1:2" ht="11.25" customHeight="1"/>
    <row r="8" spans="1:2" ht="26.25" customHeight="1">
      <c r="A8" s="18" t="s">
        <v>3</v>
      </c>
      <c r="B8" s="18"/>
    </row>
    <row r="9" spans="1:2" ht="26.25" customHeight="1">
      <c r="A9" s="18" t="s">
        <v>64</v>
      </c>
      <c r="B9" s="19" t="s">
        <v>115</v>
      </c>
    </row>
    <row r="10" spans="1:2" s="52" customFormat="1" ht="26.25" customHeight="1">
      <c r="A10" s="60" t="s">
        <v>25</v>
      </c>
      <c r="B10" s="73">
        <v>4849415.68</v>
      </c>
    </row>
    <row r="11" spans="1:2" s="52" customFormat="1" ht="26.25" customHeight="1">
      <c r="A11" s="60" t="s">
        <v>112</v>
      </c>
      <c r="B11" s="73">
        <v>4849415.68</v>
      </c>
    </row>
    <row r="12" spans="1:2" s="52" customFormat="1" ht="26.25" customHeight="1">
      <c r="A12" s="60" t="s">
        <v>125</v>
      </c>
      <c r="B12" s="73">
        <v>2849415.68</v>
      </c>
    </row>
    <row r="13" spans="1:2" s="52" customFormat="1" ht="26.25" customHeight="1">
      <c r="A13" s="60" t="s">
        <v>126</v>
      </c>
      <c r="B13" s="73">
        <v>2000000</v>
      </c>
    </row>
    <row r="14" spans="1:2" s="52" customFormat="1" ht="26.25" customHeight="1">
      <c r="A14" s="60" t="s">
        <v>92</v>
      </c>
      <c r="B14" s="75">
        <v>0</v>
      </c>
    </row>
    <row r="15" spans="1:2" s="52" customFormat="1" ht="26.25" customHeight="1">
      <c r="A15" s="60" t="s">
        <v>26</v>
      </c>
      <c r="B15" s="77">
        <v>0</v>
      </c>
    </row>
    <row r="16" spans="1:2" s="52" customFormat="1" ht="26.25" customHeight="1">
      <c r="A16" s="60" t="s">
        <v>97</v>
      </c>
      <c r="B16" s="73">
        <v>0</v>
      </c>
    </row>
    <row r="17" spans="1:2" ht="26.25" customHeight="1">
      <c r="A17" s="22"/>
      <c r="B17" s="30"/>
    </row>
    <row r="18" spans="1:2" ht="26.25" customHeight="1">
      <c r="A18" s="22"/>
      <c r="B18" s="30"/>
    </row>
    <row r="19" spans="1:2" s="52" customFormat="1" ht="26.25" customHeight="1">
      <c r="A19" s="60" t="s">
        <v>27</v>
      </c>
      <c r="B19" s="73">
        <v>0</v>
      </c>
    </row>
    <row r="20" spans="1:2" s="52" customFormat="1" ht="26.25" customHeight="1">
      <c r="A20" s="60" t="s">
        <v>28</v>
      </c>
      <c r="B20" s="73">
        <v>0</v>
      </c>
    </row>
    <row r="21" spans="1:2" s="52" customFormat="1" ht="26.25" customHeight="1">
      <c r="A21" s="60" t="s">
        <v>29</v>
      </c>
      <c r="B21" s="73">
        <v>0</v>
      </c>
    </row>
    <row r="22" spans="1:2" s="52" customFormat="1" ht="26.25" customHeight="1">
      <c r="A22" s="60" t="s">
        <v>30</v>
      </c>
      <c r="B22" s="75">
        <v>0</v>
      </c>
    </row>
    <row r="23" spans="1:2" ht="26.25" customHeight="1">
      <c r="A23" s="22"/>
      <c r="B23" s="31"/>
    </row>
    <row r="24" spans="1:2" s="52" customFormat="1" ht="26.25" customHeight="1">
      <c r="A24" s="60" t="s">
        <v>32</v>
      </c>
      <c r="B24" s="75">
        <v>0</v>
      </c>
    </row>
    <row r="25" spans="1:2" s="52" customFormat="1" ht="27" customHeight="1">
      <c r="A25" s="60" t="s">
        <v>33</v>
      </c>
      <c r="B25" s="74">
        <v>0</v>
      </c>
    </row>
    <row r="26" spans="1:2" s="52" customFormat="1" ht="27" customHeight="1">
      <c r="A26" s="58" t="s">
        <v>31</v>
      </c>
      <c r="B26" s="76">
        <v>4849415.68</v>
      </c>
    </row>
    <row r="27" spans="1:2" s="52" customFormat="1" ht="27" customHeight="1">
      <c r="A27" s="60" t="s">
        <v>34</v>
      </c>
      <c r="B27" s="74">
        <v>0</v>
      </c>
    </row>
    <row r="28" spans="1:2" ht="27" customHeight="1">
      <c r="A28" s="22"/>
      <c r="B28" s="30"/>
    </row>
    <row r="29" spans="1:2" ht="27" customHeight="1">
      <c r="A29" s="22"/>
      <c r="B29" s="30"/>
    </row>
    <row r="30" spans="1:2" s="52" customFormat="1" ht="27" customHeight="1">
      <c r="A30" s="60" t="s">
        <v>1</v>
      </c>
      <c r="B30" s="75">
        <v>4849415.68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1"/>
  <sheetViews>
    <sheetView showGridLines="0" workbookViewId="0">
      <selection activeCell="A31" sqref="A31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3" t="s">
        <v>22</v>
      </c>
    </row>
    <row r="2" spans="1:13" ht="52.5" customHeight="1">
      <c r="A2" s="92" t="s">
        <v>76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3" ht="18.75" customHeight="1">
      <c r="A3" s="51" t="s">
        <v>216</v>
      </c>
      <c r="M3" s="3" t="s">
        <v>77</v>
      </c>
    </row>
    <row r="4" spans="1:13" ht="13.5" customHeight="1">
      <c r="A4" s="100" t="s">
        <v>6</v>
      </c>
      <c r="B4" s="100"/>
      <c r="C4" s="100"/>
      <c r="D4" s="103" t="s">
        <v>24</v>
      </c>
      <c r="E4" s="105" t="s">
        <v>78</v>
      </c>
      <c r="F4" s="99" t="s">
        <v>9</v>
      </c>
      <c r="G4" s="101" t="s">
        <v>98</v>
      </c>
      <c r="H4" s="99"/>
      <c r="I4" s="99"/>
      <c r="J4" s="99"/>
      <c r="K4" s="99"/>
      <c r="L4" s="102" t="s">
        <v>81</v>
      </c>
      <c r="M4" s="102" t="s">
        <v>82</v>
      </c>
    </row>
    <row r="5" spans="1:13" ht="13.5" customHeight="1">
      <c r="A5" s="93" t="s">
        <v>7</v>
      </c>
      <c r="B5" s="93" t="s">
        <v>15</v>
      </c>
      <c r="C5" s="95" t="s">
        <v>13</v>
      </c>
      <c r="D5" s="104"/>
      <c r="E5" s="105"/>
      <c r="F5" s="99"/>
      <c r="G5" s="97" t="s">
        <v>11</v>
      </c>
      <c r="H5" s="101" t="s">
        <v>105</v>
      </c>
      <c r="I5" s="97" t="s">
        <v>79</v>
      </c>
      <c r="J5" s="97" t="s">
        <v>80</v>
      </c>
      <c r="K5" s="97" t="s">
        <v>99</v>
      </c>
      <c r="L5" s="102"/>
      <c r="M5" s="102"/>
    </row>
    <row r="6" spans="1:13" ht="37.5" customHeight="1">
      <c r="A6" s="94"/>
      <c r="B6" s="94"/>
      <c r="C6" s="96"/>
      <c r="D6" s="96"/>
      <c r="E6" s="106"/>
      <c r="F6" s="99"/>
      <c r="G6" s="98"/>
      <c r="H6" s="101"/>
      <c r="I6" s="98"/>
      <c r="J6" s="98"/>
      <c r="K6" s="98"/>
      <c r="L6" s="102"/>
      <c r="M6" s="102"/>
    </row>
    <row r="7" spans="1:13" ht="12" customHeight="1">
      <c r="A7" s="2" t="s">
        <v>12</v>
      </c>
      <c r="B7" s="2" t="s">
        <v>12</v>
      </c>
      <c r="C7" s="12" t="s">
        <v>12</v>
      </c>
      <c r="D7" s="12" t="s">
        <v>23</v>
      </c>
      <c r="E7" s="12" t="s">
        <v>12</v>
      </c>
      <c r="F7" s="10">
        <v>1</v>
      </c>
      <c r="G7" s="10">
        <v>2</v>
      </c>
      <c r="H7" s="10">
        <v>3</v>
      </c>
      <c r="I7" s="10">
        <v>7</v>
      </c>
      <c r="J7" s="10">
        <v>8</v>
      </c>
      <c r="K7" s="10">
        <v>8</v>
      </c>
      <c r="L7" s="10">
        <v>9</v>
      </c>
      <c r="M7" s="10">
        <v>10</v>
      </c>
    </row>
    <row r="8" spans="1:13" s="52" customFormat="1" ht="20.25" customHeight="1">
      <c r="A8" s="44"/>
      <c r="B8" s="44"/>
      <c r="C8" s="44"/>
      <c r="D8" s="44"/>
      <c r="E8" s="40" t="s">
        <v>4</v>
      </c>
      <c r="F8" s="43">
        <f t="shared" ref="F8:M9" si="0">F9</f>
        <v>4849415.6800000006</v>
      </c>
      <c r="G8" s="42">
        <f t="shared" si="0"/>
        <v>4849415.6800000006</v>
      </c>
      <c r="H8" s="42">
        <f t="shared" si="0"/>
        <v>4849415.6800000006</v>
      </c>
      <c r="I8" s="41">
        <f t="shared" si="0"/>
        <v>0</v>
      </c>
      <c r="J8" s="41">
        <f t="shared" si="0"/>
        <v>0</v>
      </c>
      <c r="K8" s="41">
        <f t="shared" si="0"/>
        <v>0</v>
      </c>
      <c r="L8" s="41">
        <f t="shared" si="0"/>
        <v>0</v>
      </c>
      <c r="M8" s="41">
        <f t="shared" si="0"/>
        <v>0</v>
      </c>
    </row>
    <row r="9" spans="1:13" ht="20.25" customHeight="1">
      <c r="A9" s="44"/>
      <c r="B9" s="44"/>
      <c r="C9" s="44"/>
      <c r="D9" s="44" t="s">
        <v>130</v>
      </c>
      <c r="E9" s="40" t="s">
        <v>129</v>
      </c>
      <c r="F9" s="43">
        <f t="shared" si="0"/>
        <v>4849415.6800000006</v>
      </c>
      <c r="G9" s="42">
        <f t="shared" si="0"/>
        <v>4849415.6800000006</v>
      </c>
      <c r="H9" s="42">
        <f t="shared" si="0"/>
        <v>4849415.6800000006</v>
      </c>
      <c r="I9" s="41">
        <f t="shared" si="0"/>
        <v>0</v>
      </c>
      <c r="J9" s="41">
        <f t="shared" si="0"/>
        <v>0</v>
      </c>
      <c r="K9" s="41">
        <f t="shared" si="0"/>
        <v>0</v>
      </c>
      <c r="L9" s="41">
        <f t="shared" si="0"/>
        <v>0</v>
      </c>
      <c r="M9" s="41">
        <f t="shared" si="0"/>
        <v>0</v>
      </c>
    </row>
    <row r="10" spans="1:13" ht="20.25" customHeight="1">
      <c r="A10" s="44"/>
      <c r="B10" s="44"/>
      <c r="C10" s="44"/>
      <c r="D10" s="44" t="s">
        <v>131</v>
      </c>
      <c r="E10" s="40" t="s">
        <v>132</v>
      </c>
      <c r="F10" s="43">
        <f t="shared" ref="F10:M10" si="1">F11+F16+F19</f>
        <v>4849415.6800000006</v>
      </c>
      <c r="G10" s="42">
        <f t="shared" si="1"/>
        <v>4849415.6800000006</v>
      </c>
      <c r="H10" s="42">
        <f t="shared" si="1"/>
        <v>4849415.6800000006</v>
      </c>
      <c r="I10" s="41">
        <f t="shared" si="1"/>
        <v>0</v>
      </c>
      <c r="J10" s="41">
        <f t="shared" si="1"/>
        <v>0</v>
      </c>
      <c r="K10" s="41">
        <f t="shared" si="1"/>
        <v>0</v>
      </c>
      <c r="L10" s="41">
        <f t="shared" si="1"/>
        <v>0</v>
      </c>
      <c r="M10" s="41">
        <f t="shared" si="1"/>
        <v>0</v>
      </c>
    </row>
    <row r="11" spans="1:13" ht="20.25" customHeight="1">
      <c r="A11" s="44" t="s">
        <v>133</v>
      </c>
      <c r="B11" s="44"/>
      <c r="C11" s="44"/>
      <c r="D11" s="44"/>
      <c r="E11" s="40" t="s">
        <v>134</v>
      </c>
      <c r="F11" s="43">
        <f t="shared" ref="F11:M11" si="2">F12+F14</f>
        <v>4632618.4000000004</v>
      </c>
      <c r="G11" s="42">
        <f t="shared" si="2"/>
        <v>4632618.4000000004</v>
      </c>
      <c r="H11" s="42">
        <f t="shared" si="2"/>
        <v>4632618.4000000004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</row>
    <row r="12" spans="1:13" ht="20.25" customHeight="1">
      <c r="A12" s="44"/>
      <c r="B12" s="44" t="s">
        <v>135</v>
      </c>
      <c r="C12" s="44"/>
      <c r="D12" s="44"/>
      <c r="E12" s="40" t="s">
        <v>136</v>
      </c>
      <c r="F12" s="43">
        <f t="shared" ref="F12:M12" si="3">F13</f>
        <v>4601070.4000000004</v>
      </c>
      <c r="G12" s="42">
        <f t="shared" si="3"/>
        <v>4601070.4000000004</v>
      </c>
      <c r="H12" s="42">
        <f t="shared" si="3"/>
        <v>4601070.4000000004</v>
      </c>
      <c r="I12" s="41">
        <f t="shared" si="3"/>
        <v>0</v>
      </c>
      <c r="J12" s="41">
        <f t="shared" si="3"/>
        <v>0</v>
      </c>
      <c r="K12" s="41">
        <f t="shared" si="3"/>
        <v>0</v>
      </c>
      <c r="L12" s="41">
        <f t="shared" si="3"/>
        <v>0</v>
      </c>
      <c r="M12" s="41">
        <f t="shared" si="3"/>
        <v>0</v>
      </c>
    </row>
    <row r="13" spans="1:13" ht="20.25" customHeight="1">
      <c r="A13" s="44" t="s">
        <v>137</v>
      </c>
      <c r="B13" s="44" t="s">
        <v>138</v>
      </c>
      <c r="C13" s="44" t="s">
        <v>139</v>
      </c>
      <c r="D13" s="44" t="s">
        <v>140</v>
      </c>
      <c r="E13" s="40" t="s">
        <v>141</v>
      </c>
      <c r="F13" s="43">
        <v>4601070.4000000004</v>
      </c>
      <c r="G13" s="42">
        <v>4601070.4000000004</v>
      </c>
      <c r="H13" s="42">
        <v>4601070.4000000004</v>
      </c>
      <c r="I13" s="41">
        <v>0</v>
      </c>
      <c r="J13" s="41">
        <v>0</v>
      </c>
      <c r="K13" s="41">
        <v>0</v>
      </c>
      <c r="L13" s="41">
        <v>0</v>
      </c>
      <c r="M13" s="41">
        <v>0</v>
      </c>
    </row>
    <row r="14" spans="1:13" ht="20.25" customHeight="1">
      <c r="A14" s="44"/>
      <c r="B14" s="44" t="s">
        <v>142</v>
      </c>
      <c r="C14" s="44"/>
      <c r="D14" s="44"/>
      <c r="E14" s="40" t="s">
        <v>143</v>
      </c>
      <c r="F14" s="43">
        <f t="shared" ref="F14:M14" si="4">F15</f>
        <v>31548</v>
      </c>
      <c r="G14" s="42">
        <f t="shared" si="4"/>
        <v>31548</v>
      </c>
      <c r="H14" s="42">
        <f t="shared" si="4"/>
        <v>31548</v>
      </c>
      <c r="I14" s="41">
        <f t="shared" si="4"/>
        <v>0</v>
      </c>
      <c r="J14" s="41">
        <f t="shared" si="4"/>
        <v>0</v>
      </c>
      <c r="K14" s="41">
        <f t="shared" si="4"/>
        <v>0</v>
      </c>
      <c r="L14" s="41">
        <f t="shared" si="4"/>
        <v>0</v>
      </c>
      <c r="M14" s="41">
        <f t="shared" si="4"/>
        <v>0</v>
      </c>
    </row>
    <row r="15" spans="1:13" ht="20.25" customHeight="1">
      <c r="A15" s="44" t="s">
        <v>137</v>
      </c>
      <c r="B15" s="44" t="s">
        <v>144</v>
      </c>
      <c r="C15" s="44" t="s">
        <v>145</v>
      </c>
      <c r="D15" s="44" t="s">
        <v>140</v>
      </c>
      <c r="E15" s="40" t="s">
        <v>146</v>
      </c>
      <c r="F15" s="43">
        <v>31548</v>
      </c>
      <c r="G15" s="42">
        <v>31548</v>
      </c>
      <c r="H15" s="42">
        <v>31548</v>
      </c>
      <c r="I15" s="41">
        <v>0</v>
      </c>
      <c r="J15" s="41">
        <v>0</v>
      </c>
      <c r="K15" s="41">
        <v>0</v>
      </c>
      <c r="L15" s="41">
        <v>0</v>
      </c>
      <c r="M15" s="41">
        <v>0</v>
      </c>
    </row>
    <row r="16" spans="1:13" ht="20.25" customHeight="1">
      <c r="A16" s="44" t="s">
        <v>147</v>
      </c>
      <c r="B16" s="44"/>
      <c r="C16" s="44"/>
      <c r="D16" s="44"/>
      <c r="E16" s="40" t="s">
        <v>148</v>
      </c>
      <c r="F16" s="43">
        <f t="shared" ref="F16:M17" si="5">F17</f>
        <v>92913.12</v>
      </c>
      <c r="G16" s="42">
        <f t="shared" si="5"/>
        <v>92913.12</v>
      </c>
      <c r="H16" s="42">
        <f t="shared" si="5"/>
        <v>92913.12</v>
      </c>
      <c r="I16" s="41">
        <f t="shared" si="5"/>
        <v>0</v>
      </c>
      <c r="J16" s="41">
        <f t="shared" si="5"/>
        <v>0</v>
      </c>
      <c r="K16" s="41">
        <f t="shared" si="5"/>
        <v>0</v>
      </c>
      <c r="L16" s="41">
        <f t="shared" si="5"/>
        <v>0</v>
      </c>
      <c r="M16" s="41">
        <f t="shared" si="5"/>
        <v>0</v>
      </c>
    </row>
    <row r="17" spans="1:13" ht="20.25" customHeight="1">
      <c r="A17" s="44"/>
      <c r="B17" s="44" t="s">
        <v>149</v>
      </c>
      <c r="C17" s="44"/>
      <c r="D17" s="44"/>
      <c r="E17" s="40" t="s">
        <v>150</v>
      </c>
      <c r="F17" s="43">
        <f t="shared" si="5"/>
        <v>92913.12</v>
      </c>
      <c r="G17" s="42">
        <f t="shared" si="5"/>
        <v>92913.12</v>
      </c>
      <c r="H17" s="42">
        <f t="shared" si="5"/>
        <v>92913.12</v>
      </c>
      <c r="I17" s="41">
        <f t="shared" si="5"/>
        <v>0</v>
      </c>
      <c r="J17" s="41">
        <f t="shared" si="5"/>
        <v>0</v>
      </c>
      <c r="K17" s="41">
        <f t="shared" si="5"/>
        <v>0</v>
      </c>
      <c r="L17" s="41">
        <f t="shared" si="5"/>
        <v>0</v>
      </c>
      <c r="M17" s="41">
        <f t="shared" si="5"/>
        <v>0</v>
      </c>
    </row>
    <row r="18" spans="1:13" ht="20.25" customHeight="1">
      <c r="A18" s="44" t="s">
        <v>151</v>
      </c>
      <c r="B18" s="44" t="s">
        <v>152</v>
      </c>
      <c r="C18" s="44" t="s">
        <v>145</v>
      </c>
      <c r="D18" s="44" t="s">
        <v>140</v>
      </c>
      <c r="E18" s="40" t="s">
        <v>153</v>
      </c>
      <c r="F18" s="43">
        <v>92913.12</v>
      </c>
      <c r="G18" s="42">
        <v>92913.12</v>
      </c>
      <c r="H18" s="42">
        <v>92913.12</v>
      </c>
      <c r="I18" s="41">
        <v>0</v>
      </c>
      <c r="J18" s="41">
        <v>0</v>
      </c>
      <c r="K18" s="41">
        <v>0</v>
      </c>
      <c r="L18" s="41">
        <v>0</v>
      </c>
      <c r="M18" s="41">
        <v>0</v>
      </c>
    </row>
    <row r="19" spans="1:13" ht="20.25" customHeight="1">
      <c r="A19" s="44" t="s">
        <v>154</v>
      </c>
      <c r="B19" s="44"/>
      <c r="C19" s="44"/>
      <c r="D19" s="44"/>
      <c r="E19" s="40" t="s">
        <v>155</v>
      </c>
      <c r="F19" s="43">
        <f t="shared" ref="F19:M20" si="6">F20</f>
        <v>123884.16</v>
      </c>
      <c r="G19" s="42">
        <f t="shared" si="6"/>
        <v>123884.16</v>
      </c>
      <c r="H19" s="42">
        <f t="shared" si="6"/>
        <v>123884.16</v>
      </c>
      <c r="I19" s="41">
        <f t="shared" si="6"/>
        <v>0</v>
      </c>
      <c r="J19" s="41">
        <f t="shared" si="6"/>
        <v>0</v>
      </c>
      <c r="K19" s="41">
        <f t="shared" si="6"/>
        <v>0</v>
      </c>
      <c r="L19" s="41">
        <f t="shared" si="6"/>
        <v>0</v>
      </c>
      <c r="M19" s="41">
        <f t="shared" si="6"/>
        <v>0</v>
      </c>
    </row>
    <row r="20" spans="1:13" ht="20.25" customHeight="1">
      <c r="A20" s="44"/>
      <c r="B20" s="44" t="s">
        <v>145</v>
      </c>
      <c r="C20" s="44"/>
      <c r="D20" s="44"/>
      <c r="E20" s="40" t="s">
        <v>156</v>
      </c>
      <c r="F20" s="43">
        <f t="shared" si="6"/>
        <v>123884.16</v>
      </c>
      <c r="G20" s="42">
        <f t="shared" si="6"/>
        <v>123884.16</v>
      </c>
      <c r="H20" s="42">
        <f t="shared" si="6"/>
        <v>123884.16</v>
      </c>
      <c r="I20" s="41">
        <f t="shared" si="6"/>
        <v>0</v>
      </c>
      <c r="J20" s="41">
        <f t="shared" si="6"/>
        <v>0</v>
      </c>
      <c r="K20" s="41">
        <f t="shared" si="6"/>
        <v>0</v>
      </c>
      <c r="L20" s="41">
        <f t="shared" si="6"/>
        <v>0</v>
      </c>
      <c r="M20" s="41">
        <f t="shared" si="6"/>
        <v>0</v>
      </c>
    </row>
    <row r="21" spans="1:13" ht="20.25" customHeight="1">
      <c r="A21" s="44" t="s">
        <v>157</v>
      </c>
      <c r="B21" s="44" t="s">
        <v>158</v>
      </c>
      <c r="C21" s="44" t="s">
        <v>135</v>
      </c>
      <c r="D21" s="44" t="s">
        <v>140</v>
      </c>
      <c r="E21" s="40" t="s">
        <v>159</v>
      </c>
      <c r="F21" s="43">
        <v>123884.16</v>
      </c>
      <c r="G21" s="42">
        <v>123884.16</v>
      </c>
      <c r="H21" s="42">
        <v>123884.16</v>
      </c>
      <c r="I21" s="41">
        <v>0</v>
      </c>
      <c r="J21" s="41">
        <v>0</v>
      </c>
      <c r="K21" s="41">
        <v>0</v>
      </c>
      <c r="L21" s="41">
        <v>0</v>
      </c>
      <c r="M21" s="41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>
      <selection activeCell="A31" sqref="A31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4"/>
      <c r="B1" s="4"/>
      <c r="C1" s="4"/>
      <c r="D1" s="4"/>
      <c r="E1" s="4"/>
      <c r="F1" s="5" t="s">
        <v>110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 ht="33" customHeight="1">
      <c r="A2" s="23" t="s">
        <v>116</v>
      </c>
      <c r="B2" s="6"/>
      <c r="C2" s="7"/>
      <c r="D2" s="6"/>
      <c r="E2" s="6"/>
      <c r="F2" s="6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spans="1:256" ht="15" customHeight="1">
      <c r="A3" s="53" t="s">
        <v>216</v>
      </c>
      <c r="B3" s="4"/>
      <c r="C3" s="4"/>
      <c r="D3" s="4"/>
      <c r="E3" s="4"/>
      <c r="F3" s="8" t="s">
        <v>16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</row>
    <row r="4" spans="1:256" ht="19.5" customHeight="1">
      <c r="A4" s="18" t="s">
        <v>3</v>
      </c>
      <c r="B4" s="18"/>
      <c r="C4" s="91" t="s">
        <v>8</v>
      </c>
      <c r="D4" s="91"/>
      <c r="E4" s="91"/>
      <c r="F4" s="91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</row>
    <row r="5" spans="1:256" ht="19.5" customHeight="1">
      <c r="A5" s="18" t="s">
        <v>64</v>
      </c>
      <c r="B5" s="19" t="s">
        <v>115</v>
      </c>
      <c r="C5" s="20" t="s">
        <v>63</v>
      </c>
      <c r="D5" s="21" t="s">
        <v>14</v>
      </c>
      <c r="E5" s="20" t="s">
        <v>62</v>
      </c>
      <c r="F5" s="18" t="s">
        <v>14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spans="1:256" s="52" customFormat="1" ht="19.5" customHeight="1">
      <c r="A6" s="60" t="s">
        <v>25</v>
      </c>
      <c r="B6" s="73">
        <v>4849415.68</v>
      </c>
      <c r="C6" s="59" t="s">
        <v>65</v>
      </c>
      <c r="D6" s="73">
        <v>2849415.68</v>
      </c>
      <c r="E6" s="59" t="s">
        <v>36</v>
      </c>
      <c r="F6" s="50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  <c r="IT6" s="53"/>
      <c r="IU6" s="53"/>
      <c r="IV6" s="53"/>
    </row>
    <row r="7" spans="1:256" s="52" customFormat="1" ht="19.5" customHeight="1">
      <c r="A7" s="60" t="s">
        <v>112</v>
      </c>
      <c r="B7" s="73">
        <v>4849415.68</v>
      </c>
      <c r="C7" s="59" t="s">
        <v>66</v>
      </c>
      <c r="D7" s="73">
        <v>2849415.68</v>
      </c>
      <c r="E7" s="59" t="s">
        <v>37</v>
      </c>
      <c r="F7" s="73">
        <v>0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  <c r="IT7" s="53"/>
      <c r="IU7" s="53"/>
      <c r="IV7" s="53"/>
    </row>
    <row r="8" spans="1:256" s="52" customFormat="1" ht="19.5" customHeight="1">
      <c r="A8" s="60" t="s">
        <v>92</v>
      </c>
      <c r="B8" s="75">
        <v>0</v>
      </c>
      <c r="C8" s="59" t="s">
        <v>67</v>
      </c>
      <c r="D8" s="75">
        <v>2511867.6800000002</v>
      </c>
      <c r="E8" s="59" t="s">
        <v>38</v>
      </c>
      <c r="F8" s="75">
        <v>0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  <c r="IT8" s="53"/>
      <c r="IU8" s="53"/>
      <c r="IV8" s="53"/>
    </row>
    <row r="9" spans="1:256" s="52" customFormat="1" ht="19.5" customHeight="1">
      <c r="A9" s="60" t="s">
        <v>26</v>
      </c>
      <c r="B9" s="77">
        <v>0</v>
      </c>
      <c r="C9" s="59" t="s">
        <v>100</v>
      </c>
      <c r="D9" s="74">
        <v>93000</v>
      </c>
      <c r="E9" s="59" t="s">
        <v>39</v>
      </c>
      <c r="F9" s="74">
        <v>0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  <c r="IT9" s="53"/>
      <c r="IU9" s="53"/>
      <c r="IV9" s="53"/>
    </row>
    <row r="10" spans="1:256" s="52" customFormat="1" ht="19.5" customHeight="1">
      <c r="A10" s="60" t="s">
        <v>97</v>
      </c>
      <c r="B10" s="73">
        <v>0</v>
      </c>
      <c r="C10" s="59" t="s">
        <v>68</v>
      </c>
      <c r="D10" s="74">
        <v>31548</v>
      </c>
      <c r="E10" s="59" t="s">
        <v>40</v>
      </c>
      <c r="F10" s="74">
        <v>0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  <c r="IT10" s="53"/>
      <c r="IU10" s="53"/>
      <c r="IV10" s="53"/>
    </row>
    <row r="11" spans="1:256" s="52" customFormat="1" ht="19.5" customHeight="1">
      <c r="A11" s="60"/>
      <c r="B11" s="49"/>
      <c r="C11" s="59" t="s">
        <v>69</v>
      </c>
      <c r="D11" s="74">
        <v>213000</v>
      </c>
      <c r="E11" s="59" t="s">
        <v>41</v>
      </c>
      <c r="F11" s="77">
        <v>0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  <c r="IT11" s="53"/>
      <c r="IU11" s="53"/>
      <c r="IV11" s="53"/>
    </row>
    <row r="12" spans="1:256" s="52" customFormat="1" ht="19.5" customHeight="1">
      <c r="A12" s="60"/>
      <c r="B12" s="49"/>
      <c r="C12" s="59" t="s">
        <v>113</v>
      </c>
      <c r="D12" s="74">
        <v>0</v>
      </c>
      <c r="E12" s="59" t="s">
        <v>42</v>
      </c>
      <c r="F12" s="73">
        <v>0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  <c r="IT12" s="53"/>
      <c r="IU12" s="53"/>
      <c r="IV12" s="53"/>
    </row>
    <row r="13" spans="1:256" s="52" customFormat="1" ht="19.5" customHeight="1">
      <c r="A13" s="60"/>
      <c r="B13" s="73"/>
      <c r="C13" s="59"/>
      <c r="D13" s="69"/>
      <c r="E13" s="59" t="s">
        <v>43</v>
      </c>
      <c r="F13" s="73">
        <v>4632618.4000000004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  <c r="IT13" s="53"/>
      <c r="IU13" s="53"/>
      <c r="IV13" s="53"/>
    </row>
    <row r="14" spans="1:256" s="52" customFormat="1" ht="19.5" customHeight="1">
      <c r="A14" s="60"/>
      <c r="B14" s="73"/>
      <c r="C14" s="59"/>
      <c r="D14" s="69"/>
      <c r="E14" s="59" t="s">
        <v>44</v>
      </c>
      <c r="F14" s="75">
        <v>0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  <c r="IT14" s="53"/>
      <c r="IU14" s="53"/>
      <c r="IV14" s="53"/>
    </row>
    <row r="15" spans="1:256" s="52" customFormat="1" ht="19.5" customHeight="1">
      <c r="A15" s="60"/>
      <c r="B15" s="73"/>
      <c r="C15" s="59" t="s">
        <v>70</v>
      </c>
      <c r="D15" s="74">
        <v>2000000</v>
      </c>
      <c r="E15" s="59" t="s">
        <v>45</v>
      </c>
      <c r="F15" s="77">
        <v>92913.12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  <c r="IT15" s="53"/>
      <c r="IU15" s="53"/>
      <c r="IV15" s="53"/>
    </row>
    <row r="16" spans="1:256" s="52" customFormat="1" ht="19.5" customHeight="1">
      <c r="A16" s="60"/>
      <c r="B16" s="75"/>
      <c r="C16" s="59" t="s">
        <v>17</v>
      </c>
      <c r="D16" s="74">
        <v>90000</v>
      </c>
      <c r="E16" s="59" t="s">
        <v>46</v>
      </c>
      <c r="F16" s="73">
        <v>0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  <c r="IT16" s="53"/>
      <c r="IU16" s="53"/>
      <c r="IV16" s="53"/>
    </row>
    <row r="17" spans="1:256" s="52" customFormat="1" ht="19.5" customHeight="1">
      <c r="A17" s="60"/>
      <c r="B17" s="67"/>
      <c r="C17" s="59" t="s">
        <v>71</v>
      </c>
      <c r="D17" s="74">
        <v>1585400</v>
      </c>
      <c r="E17" s="59" t="s">
        <v>47</v>
      </c>
      <c r="F17" s="75">
        <v>0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  <c r="IT17" s="53"/>
      <c r="IU17" s="53"/>
      <c r="IV17" s="53"/>
    </row>
    <row r="18" spans="1:256" s="52" customFormat="1" ht="19.5" customHeight="1">
      <c r="A18" s="60"/>
      <c r="B18" s="75"/>
      <c r="C18" s="59" t="s">
        <v>72</v>
      </c>
      <c r="D18" s="74">
        <v>172000</v>
      </c>
      <c r="E18" s="59" t="s">
        <v>48</v>
      </c>
      <c r="F18" s="77">
        <v>0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  <c r="IT18" s="53"/>
      <c r="IU18" s="53"/>
      <c r="IV18" s="53"/>
    </row>
    <row r="19" spans="1:256" s="52" customFormat="1" ht="19.5" customHeight="1">
      <c r="A19" s="60"/>
      <c r="B19" s="74"/>
      <c r="C19" s="59" t="s">
        <v>117</v>
      </c>
      <c r="D19" s="74">
        <v>0</v>
      </c>
      <c r="E19" s="59" t="s">
        <v>49</v>
      </c>
      <c r="F19" s="73">
        <v>0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  <c r="IT19" s="53"/>
      <c r="IU19" s="53"/>
      <c r="IV19" s="53"/>
    </row>
    <row r="20" spans="1:256" s="52" customFormat="1" ht="19.5" customHeight="1">
      <c r="A20" s="60"/>
      <c r="B20" s="48"/>
      <c r="C20" s="59" t="s">
        <v>120</v>
      </c>
      <c r="D20" s="74">
        <v>120000</v>
      </c>
      <c r="E20" s="59" t="s">
        <v>50</v>
      </c>
      <c r="F20" s="75">
        <v>0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  <c r="IT20" s="53"/>
      <c r="IU20" s="53"/>
      <c r="IV20" s="53"/>
    </row>
    <row r="21" spans="1:256" s="52" customFormat="1" ht="19.5" customHeight="1">
      <c r="A21" s="61"/>
      <c r="B21" s="68"/>
      <c r="C21" s="59" t="s">
        <v>118</v>
      </c>
      <c r="D21" s="74">
        <v>32600</v>
      </c>
      <c r="E21" s="59" t="s">
        <v>51</v>
      </c>
      <c r="F21" s="77">
        <v>0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  <c r="IT21" s="53"/>
      <c r="IU21" s="53"/>
      <c r="IV21" s="53"/>
    </row>
    <row r="22" spans="1:256" s="52" customFormat="1" ht="19.5" customHeight="1">
      <c r="A22" s="60"/>
      <c r="B22" s="69"/>
      <c r="C22" s="59" t="s">
        <v>121</v>
      </c>
      <c r="D22" s="74">
        <v>0</v>
      </c>
      <c r="E22" s="59" t="s">
        <v>52</v>
      </c>
      <c r="F22" s="73">
        <v>0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  <c r="IT22" s="53"/>
      <c r="IU22" s="53"/>
      <c r="IV22" s="53"/>
    </row>
    <row r="23" spans="1:256" s="52" customFormat="1" ht="19.5" customHeight="1">
      <c r="A23" s="60"/>
      <c r="B23" s="69"/>
      <c r="C23" s="59" t="s">
        <v>119</v>
      </c>
      <c r="D23" s="74">
        <v>0</v>
      </c>
      <c r="E23" s="59" t="s">
        <v>53</v>
      </c>
      <c r="F23" s="73">
        <v>0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  <c r="IT23" s="53"/>
      <c r="IU23" s="53"/>
      <c r="IV23" s="53"/>
    </row>
    <row r="24" spans="1:256" s="52" customFormat="1" ht="19.5" customHeight="1">
      <c r="A24" s="60"/>
      <c r="B24" s="69"/>
      <c r="C24" s="57" t="s">
        <v>122</v>
      </c>
      <c r="D24" s="74">
        <v>0</v>
      </c>
      <c r="E24" s="64" t="s">
        <v>54</v>
      </c>
      <c r="F24" s="73">
        <v>0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  <c r="IT24" s="53"/>
      <c r="IU24" s="53"/>
      <c r="IV24" s="53"/>
    </row>
    <row r="25" spans="1:256" s="52" customFormat="1" ht="19.5" customHeight="1">
      <c r="A25" s="60"/>
      <c r="B25" s="69"/>
      <c r="C25" s="59" t="s">
        <v>73</v>
      </c>
      <c r="D25" s="74">
        <v>0</v>
      </c>
      <c r="E25" s="59" t="s">
        <v>55</v>
      </c>
      <c r="F25" s="73">
        <v>123884.16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  <c r="IT25" s="53"/>
      <c r="IU25" s="53"/>
      <c r="IV25" s="53"/>
    </row>
    <row r="26" spans="1:256" s="52" customFormat="1" ht="19.5" customHeight="1">
      <c r="A26" s="54"/>
      <c r="B26" s="70"/>
      <c r="C26" s="60" t="s">
        <v>123</v>
      </c>
      <c r="D26" s="74">
        <v>0</v>
      </c>
      <c r="E26" s="60" t="s">
        <v>56</v>
      </c>
      <c r="F26" s="73">
        <v>0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  <c r="IT26" s="53"/>
      <c r="IU26" s="53"/>
      <c r="IV26" s="53"/>
    </row>
    <row r="27" spans="1:256" s="52" customFormat="1" ht="19.5" customHeight="1">
      <c r="A27" s="54"/>
      <c r="B27" s="71"/>
      <c r="C27" s="60"/>
      <c r="D27" s="69"/>
      <c r="E27" s="60" t="s">
        <v>57</v>
      </c>
      <c r="F27" s="73">
        <v>0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  <c r="IT27" s="53"/>
      <c r="IU27" s="53"/>
      <c r="IV27" s="53"/>
    </row>
    <row r="28" spans="1:256" s="52" customFormat="1" ht="19.5" customHeight="1">
      <c r="A28" s="54"/>
      <c r="B28" s="71"/>
      <c r="C28" s="60"/>
      <c r="D28" s="69"/>
      <c r="E28" s="60" t="s">
        <v>124</v>
      </c>
      <c r="F28" s="75">
        <v>0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  <c r="IT28" s="53"/>
      <c r="IU28" s="53"/>
      <c r="IV28" s="53"/>
    </row>
    <row r="29" spans="1:256" s="52" customFormat="1" ht="19.5" customHeight="1">
      <c r="A29" s="54"/>
      <c r="B29" s="71"/>
      <c r="C29" s="60"/>
      <c r="D29" s="69"/>
      <c r="E29" s="60" t="s">
        <v>58</v>
      </c>
      <c r="F29" s="74">
        <v>0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  <c r="IT29" s="53"/>
      <c r="IU29" s="53"/>
      <c r="IV29" s="53"/>
    </row>
    <row r="30" spans="1:256" s="52" customFormat="1" ht="19.5" customHeight="1">
      <c r="A30" s="54"/>
      <c r="B30" s="71"/>
      <c r="C30" s="60"/>
      <c r="D30" s="69"/>
      <c r="E30" s="60" t="s">
        <v>59</v>
      </c>
      <c r="F30" s="47">
        <v>0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  <c r="IT30" s="53"/>
      <c r="IU30" s="53"/>
      <c r="IV30" s="53"/>
    </row>
    <row r="31" spans="1:256" s="52" customFormat="1" ht="19.5" customHeight="1">
      <c r="A31" s="54"/>
      <c r="B31" s="71"/>
      <c r="C31" s="60"/>
      <c r="D31" s="69"/>
      <c r="E31" s="60" t="s">
        <v>94</v>
      </c>
      <c r="F31" s="47">
        <v>0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  <c r="IT31" s="53"/>
      <c r="IU31" s="53"/>
      <c r="IV31" s="53"/>
    </row>
    <row r="32" spans="1:256" s="52" customFormat="1" ht="19.5" customHeight="1">
      <c r="A32" s="54"/>
      <c r="B32" s="71"/>
      <c r="C32" s="60"/>
      <c r="D32" s="69"/>
      <c r="E32" s="60" t="s">
        <v>95</v>
      </c>
      <c r="F32" s="47">
        <v>0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  <c r="IT32" s="53"/>
      <c r="IU32" s="53"/>
      <c r="IV32" s="53"/>
    </row>
    <row r="33" spans="1:256" s="52" customFormat="1" ht="19.5" customHeight="1">
      <c r="A33" s="54"/>
      <c r="B33" s="71"/>
      <c r="C33" s="60"/>
      <c r="D33" s="69"/>
      <c r="E33" s="60" t="s">
        <v>96</v>
      </c>
      <c r="F33" s="47">
        <v>0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  <c r="IT33" s="53"/>
      <c r="IU33" s="53"/>
      <c r="IV33" s="53"/>
    </row>
    <row r="34" spans="1:256" ht="19.5" customHeight="1">
      <c r="A34" s="14"/>
      <c r="B34" s="26"/>
      <c r="C34" s="14"/>
      <c r="D34" s="25"/>
      <c r="E34" s="15"/>
      <c r="F34" s="27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</row>
    <row r="35" spans="1:256" s="52" customFormat="1" ht="19.5" customHeight="1">
      <c r="A35" s="58"/>
      <c r="B35" s="76"/>
      <c r="C35" s="58" t="s">
        <v>61</v>
      </c>
      <c r="D35" s="76">
        <v>4849415.68</v>
      </c>
      <c r="E35" s="65" t="s">
        <v>61</v>
      </c>
      <c r="F35" s="76">
        <v>4849415.68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  <c r="IT35" s="53"/>
      <c r="IU35" s="53"/>
      <c r="IV35" s="53"/>
    </row>
    <row r="36" spans="1:256" s="52" customFormat="1" ht="19.5" customHeight="1">
      <c r="A36" s="60"/>
      <c r="B36" s="74"/>
      <c r="C36" s="66" t="s">
        <v>74</v>
      </c>
      <c r="D36" s="76">
        <v>0</v>
      </c>
      <c r="E36" s="65" t="s">
        <v>60</v>
      </c>
      <c r="F36" s="72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  <c r="IT36" s="53"/>
      <c r="IU36" s="53"/>
      <c r="IV36" s="53"/>
    </row>
    <row r="37" spans="1:256" s="52" customFormat="1" ht="19.5" customHeight="1">
      <c r="A37" s="60"/>
      <c r="B37" s="49"/>
      <c r="C37" s="56" t="s">
        <v>75</v>
      </c>
      <c r="D37" s="76">
        <v>0</v>
      </c>
      <c r="E37" s="55"/>
      <c r="F37" s="72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  <c r="IT37" s="53"/>
      <c r="IU37" s="53"/>
      <c r="IV37" s="53"/>
    </row>
    <row r="38" spans="1:256" s="1" customFormat="1" ht="18.75" customHeight="1">
      <c r="A38" s="22"/>
      <c r="B38" s="28"/>
      <c r="C38" s="17"/>
      <c r="D38" s="26"/>
      <c r="E38" s="16"/>
      <c r="F38" s="27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spans="1:256" s="52" customFormat="1" ht="19.5" customHeight="1">
      <c r="A39" s="60" t="s">
        <v>1</v>
      </c>
      <c r="B39" s="75">
        <v>4849415.68</v>
      </c>
      <c r="C39" s="62" t="s">
        <v>35</v>
      </c>
      <c r="D39" s="75">
        <v>4849415.68</v>
      </c>
      <c r="E39" s="63" t="s">
        <v>5</v>
      </c>
      <c r="F39" s="75">
        <v>4849415.68</v>
      </c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  <c r="IT39" s="53"/>
      <c r="IU39" s="53"/>
      <c r="IV39" s="53"/>
    </row>
    <row r="40" spans="1:256" ht="16.5" customHeight="1">
      <c r="A40" s="4"/>
      <c r="B40" s="1"/>
      <c r="C40" s="1"/>
      <c r="D40" s="9"/>
      <c r="E40" s="1"/>
      <c r="F40" s="1"/>
      <c r="G40" s="9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</row>
    <row r="41" spans="1:256" ht="13.5">
      <c r="A41" s="4"/>
      <c r="B41" s="9"/>
      <c r="C41" s="9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</row>
    <row r="43" spans="1:256" ht="13.5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</row>
    <row r="45" spans="1:256" ht="13.5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21" header="0.27" footer="0.16"/>
  <pageSetup paperSize="9" scale="71" fitToHeight="100" orientation="landscape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44"/>
  <sheetViews>
    <sheetView showGridLines="0" showZeros="0" workbookViewId="0">
      <selection activeCell="A31" sqref="A31"/>
    </sheetView>
  </sheetViews>
  <sheetFormatPr defaultColWidth="9.1640625" defaultRowHeight="11.25"/>
  <cols>
    <col min="1" max="1" width="11.1640625" customWidth="1"/>
    <col min="2" max="2" width="19.332031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3" t="s">
        <v>111</v>
      </c>
    </row>
    <row r="2" spans="1:12" s="29" customFormat="1" ht="49.5" customHeight="1">
      <c r="A2" s="107" t="s">
        <v>103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spans="1:12" ht="19.5" customHeight="1">
      <c r="A3" s="117" t="s">
        <v>216</v>
      </c>
      <c r="B3" s="117"/>
      <c r="L3" s="3" t="s">
        <v>104</v>
      </c>
    </row>
    <row r="4" spans="1:12" ht="15.75" customHeight="1">
      <c r="A4" s="112" t="s">
        <v>102</v>
      </c>
      <c r="B4" s="105"/>
      <c r="C4" s="108" t="s">
        <v>108</v>
      </c>
      <c r="D4" s="105" t="s">
        <v>109</v>
      </c>
      <c r="E4" s="111" t="s">
        <v>9</v>
      </c>
      <c r="F4" s="101" t="s">
        <v>98</v>
      </c>
      <c r="G4" s="99"/>
      <c r="H4" s="99"/>
      <c r="I4" s="99"/>
      <c r="J4" s="99"/>
      <c r="K4" s="114" t="s">
        <v>81</v>
      </c>
      <c r="L4" s="114" t="s">
        <v>82</v>
      </c>
    </row>
    <row r="5" spans="1:12" ht="18" customHeight="1">
      <c r="A5" s="111" t="s">
        <v>7</v>
      </c>
      <c r="B5" s="111" t="s">
        <v>15</v>
      </c>
      <c r="C5" s="109"/>
      <c r="D5" s="105"/>
      <c r="E5" s="116"/>
      <c r="F5" s="97" t="s">
        <v>11</v>
      </c>
      <c r="G5" s="108" t="s">
        <v>105</v>
      </c>
      <c r="H5" s="97" t="s">
        <v>79</v>
      </c>
      <c r="I5" s="97" t="s">
        <v>80</v>
      </c>
      <c r="J5" s="97" t="s">
        <v>106</v>
      </c>
      <c r="K5" s="115"/>
      <c r="L5" s="115"/>
    </row>
    <row r="6" spans="1:12" ht="26.25" customHeight="1">
      <c r="A6" s="110"/>
      <c r="B6" s="110"/>
      <c r="C6" s="110"/>
      <c r="D6" s="106"/>
      <c r="E6" s="116"/>
      <c r="F6" s="113"/>
      <c r="G6" s="109"/>
      <c r="H6" s="113"/>
      <c r="I6" s="113"/>
      <c r="J6" s="113"/>
      <c r="K6" s="115"/>
      <c r="L6" s="115"/>
    </row>
    <row r="7" spans="1:12" ht="18.75" customHeight="1">
      <c r="A7" s="13" t="s">
        <v>12</v>
      </c>
      <c r="B7" s="13" t="s">
        <v>12</v>
      </c>
      <c r="C7" s="13" t="s">
        <v>23</v>
      </c>
      <c r="D7" s="2" t="s">
        <v>12</v>
      </c>
      <c r="E7" s="10">
        <v>1</v>
      </c>
      <c r="F7" s="10">
        <v>2</v>
      </c>
      <c r="G7" s="10">
        <v>3</v>
      </c>
      <c r="H7" s="10">
        <v>7</v>
      </c>
      <c r="I7" s="10">
        <v>8</v>
      </c>
      <c r="J7" s="10">
        <v>8</v>
      </c>
      <c r="K7" s="10">
        <v>9</v>
      </c>
      <c r="L7" s="10">
        <v>10</v>
      </c>
    </row>
    <row r="8" spans="1:12" s="52" customFormat="1" ht="21.75" customHeight="1">
      <c r="A8" s="39"/>
      <c r="B8" s="39"/>
      <c r="C8" s="38" t="s">
        <v>128</v>
      </c>
      <c r="D8" s="35"/>
      <c r="E8" s="41">
        <f t="shared" ref="E8:L8" si="0">E9</f>
        <v>4849415.68</v>
      </c>
      <c r="F8" s="42">
        <f t="shared" si="0"/>
        <v>4849415.68</v>
      </c>
      <c r="G8" s="37">
        <f t="shared" si="0"/>
        <v>4849415.68</v>
      </c>
      <c r="H8" s="41">
        <f t="shared" si="0"/>
        <v>0</v>
      </c>
      <c r="I8" s="41">
        <f t="shared" si="0"/>
        <v>0</v>
      </c>
      <c r="J8" s="37">
        <f t="shared" si="0"/>
        <v>0</v>
      </c>
      <c r="K8" s="36">
        <f t="shared" si="0"/>
        <v>0</v>
      </c>
      <c r="L8" s="41">
        <f t="shared" si="0"/>
        <v>0</v>
      </c>
    </row>
    <row r="9" spans="1:12" ht="21.75" customHeight="1">
      <c r="A9" s="39"/>
      <c r="B9" s="39"/>
      <c r="C9" s="38" t="s">
        <v>132</v>
      </c>
      <c r="D9" s="35"/>
      <c r="E9" s="41">
        <f t="shared" ref="E9:L9" si="1">E10+E18+E35+E38+E40+E43</f>
        <v>4849415.68</v>
      </c>
      <c r="F9" s="42">
        <f t="shared" si="1"/>
        <v>4849415.68</v>
      </c>
      <c r="G9" s="37">
        <f t="shared" si="1"/>
        <v>4849415.68</v>
      </c>
      <c r="H9" s="41">
        <f t="shared" si="1"/>
        <v>0</v>
      </c>
      <c r="I9" s="41">
        <f t="shared" si="1"/>
        <v>0</v>
      </c>
      <c r="J9" s="37">
        <f t="shared" si="1"/>
        <v>0</v>
      </c>
      <c r="K9" s="36">
        <f t="shared" si="1"/>
        <v>0</v>
      </c>
      <c r="L9" s="41">
        <f t="shared" si="1"/>
        <v>0</v>
      </c>
    </row>
    <row r="10" spans="1:12" ht="21.75" customHeight="1">
      <c r="A10" s="39">
        <v>301</v>
      </c>
      <c r="B10" s="39"/>
      <c r="C10" s="38" t="s">
        <v>160</v>
      </c>
      <c r="D10" s="35"/>
      <c r="E10" s="41">
        <f t="shared" ref="E10:L10" si="2">SUM(E11:E17)</f>
        <v>2601867.6800000002</v>
      </c>
      <c r="F10" s="42">
        <f t="shared" si="2"/>
        <v>2601867.6800000002</v>
      </c>
      <c r="G10" s="37">
        <f t="shared" si="2"/>
        <v>2601867.6800000002</v>
      </c>
      <c r="H10" s="41">
        <f t="shared" si="2"/>
        <v>0</v>
      </c>
      <c r="I10" s="41">
        <f t="shared" si="2"/>
        <v>0</v>
      </c>
      <c r="J10" s="37">
        <f t="shared" si="2"/>
        <v>0</v>
      </c>
      <c r="K10" s="36">
        <f t="shared" si="2"/>
        <v>0</v>
      </c>
      <c r="L10" s="41">
        <f t="shared" si="2"/>
        <v>0</v>
      </c>
    </row>
    <row r="11" spans="1:12" ht="21.75" customHeight="1">
      <c r="A11" s="39" t="s">
        <v>161</v>
      </c>
      <c r="B11" s="39">
        <v>30101</v>
      </c>
      <c r="C11" s="38" t="s">
        <v>162</v>
      </c>
      <c r="D11" s="35" t="s">
        <v>163</v>
      </c>
      <c r="E11" s="41">
        <v>883392</v>
      </c>
      <c r="F11" s="42">
        <v>883392</v>
      </c>
      <c r="G11" s="37">
        <v>883392</v>
      </c>
      <c r="H11" s="41">
        <v>0</v>
      </c>
      <c r="I11" s="41">
        <v>0</v>
      </c>
      <c r="J11" s="37">
        <v>0</v>
      </c>
      <c r="K11" s="36">
        <v>0</v>
      </c>
      <c r="L11" s="41">
        <v>0</v>
      </c>
    </row>
    <row r="12" spans="1:12" ht="21.75" customHeight="1">
      <c r="A12" s="39" t="s">
        <v>161</v>
      </c>
      <c r="B12" s="39">
        <v>30102</v>
      </c>
      <c r="C12" s="38" t="s">
        <v>162</v>
      </c>
      <c r="D12" s="35" t="s">
        <v>164</v>
      </c>
      <c r="E12" s="41">
        <v>665160</v>
      </c>
      <c r="F12" s="42">
        <v>665160</v>
      </c>
      <c r="G12" s="37">
        <v>665160</v>
      </c>
      <c r="H12" s="41">
        <v>0</v>
      </c>
      <c r="I12" s="41">
        <v>0</v>
      </c>
      <c r="J12" s="37">
        <v>0</v>
      </c>
      <c r="K12" s="36">
        <v>0</v>
      </c>
      <c r="L12" s="41">
        <v>0</v>
      </c>
    </row>
    <row r="13" spans="1:12" ht="21.75" customHeight="1">
      <c r="A13" s="39" t="s">
        <v>161</v>
      </c>
      <c r="B13" s="39">
        <v>30103</v>
      </c>
      <c r="C13" s="38" t="s">
        <v>162</v>
      </c>
      <c r="D13" s="35" t="s">
        <v>165</v>
      </c>
      <c r="E13" s="41">
        <v>85616</v>
      </c>
      <c r="F13" s="42">
        <v>85616</v>
      </c>
      <c r="G13" s="37">
        <v>85616</v>
      </c>
      <c r="H13" s="41">
        <v>0</v>
      </c>
      <c r="I13" s="41">
        <v>0</v>
      </c>
      <c r="J13" s="37">
        <v>0</v>
      </c>
      <c r="K13" s="36">
        <v>0</v>
      </c>
      <c r="L13" s="41">
        <v>0</v>
      </c>
    </row>
    <row r="14" spans="1:12" ht="21.75" customHeight="1">
      <c r="A14" s="39" t="s">
        <v>161</v>
      </c>
      <c r="B14" s="39">
        <v>30108</v>
      </c>
      <c r="C14" s="38" t="s">
        <v>162</v>
      </c>
      <c r="D14" s="35" t="s">
        <v>166</v>
      </c>
      <c r="E14" s="41">
        <v>309710.40000000002</v>
      </c>
      <c r="F14" s="42">
        <v>309710.40000000002</v>
      </c>
      <c r="G14" s="37">
        <v>309710.40000000002</v>
      </c>
      <c r="H14" s="41">
        <v>0</v>
      </c>
      <c r="I14" s="41">
        <v>0</v>
      </c>
      <c r="J14" s="37">
        <v>0</v>
      </c>
      <c r="K14" s="36">
        <v>0</v>
      </c>
      <c r="L14" s="41">
        <v>0</v>
      </c>
    </row>
    <row r="15" spans="1:12" ht="21.75" customHeight="1">
      <c r="A15" s="39" t="s">
        <v>161</v>
      </c>
      <c r="B15" s="39">
        <v>30111</v>
      </c>
      <c r="C15" s="38" t="s">
        <v>162</v>
      </c>
      <c r="D15" s="35" t="s">
        <v>167</v>
      </c>
      <c r="E15" s="41">
        <v>92913.12</v>
      </c>
      <c r="F15" s="42">
        <v>92913.12</v>
      </c>
      <c r="G15" s="37">
        <v>92913.12</v>
      </c>
      <c r="H15" s="41">
        <v>0</v>
      </c>
      <c r="I15" s="41">
        <v>0</v>
      </c>
      <c r="J15" s="37">
        <v>0</v>
      </c>
      <c r="K15" s="36">
        <v>0</v>
      </c>
      <c r="L15" s="41">
        <v>0</v>
      </c>
    </row>
    <row r="16" spans="1:12" ht="21.75" customHeight="1">
      <c r="A16" s="39" t="s">
        <v>161</v>
      </c>
      <c r="B16" s="39">
        <v>30113</v>
      </c>
      <c r="C16" s="38" t="s">
        <v>162</v>
      </c>
      <c r="D16" s="35" t="s">
        <v>168</v>
      </c>
      <c r="E16" s="41">
        <v>123884.16</v>
      </c>
      <c r="F16" s="42">
        <v>123884.16</v>
      </c>
      <c r="G16" s="37">
        <v>123884.16</v>
      </c>
      <c r="H16" s="41">
        <v>0</v>
      </c>
      <c r="I16" s="41">
        <v>0</v>
      </c>
      <c r="J16" s="37">
        <v>0</v>
      </c>
      <c r="K16" s="36">
        <v>0</v>
      </c>
      <c r="L16" s="41">
        <v>0</v>
      </c>
    </row>
    <row r="17" spans="1:12" ht="21.75" customHeight="1">
      <c r="A17" s="39" t="s">
        <v>161</v>
      </c>
      <c r="B17" s="39">
        <v>30199</v>
      </c>
      <c r="C17" s="38" t="s">
        <v>162</v>
      </c>
      <c r="D17" s="35" t="s">
        <v>169</v>
      </c>
      <c r="E17" s="41">
        <v>441192</v>
      </c>
      <c r="F17" s="42">
        <v>441192</v>
      </c>
      <c r="G17" s="37">
        <v>441192</v>
      </c>
      <c r="H17" s="41">
        <v>0</v>
      </c>
      <c r="I17" s="41">
        <v>0</v>
      </c>
      <c r="J17" s="37">
        <v>0</v>
      </c>
      <c r="K17" s="36">
        <v>0</v>
      </c>
      <c r="L17" s="41">
        <v>0</v>
      </c>
    </row>
    <row r="18" spans="1:12" ht="21.75" customHeight="1">
      <c r="A18" s="39">
        <v>302</v>
      </c>
      <c r="B18" s="39"/>
      <c r="C18" s="38" t="s">
        <v>170</v>
      </c>
      <c r="D18" s="35"/>
      <c r="E18" s="41">
        <f t="shared" ref="E18:L18" si="3">SUM(E19:E34)</f>
        <v>1745400</v>
      </c>
      <c r="F18" s="42">
        <f t="shared" si="3"/>
        <v>1745400</v>
      </c>
      <c r="G18" s="37">
        <f t="shared" si="3"/>
        <v>1745400</v>
      </c>
      <c r="H18" s="41">
        <f t="shared" si="3"/>
        <v>0</v>
      </c>
      <c r="I18" s="41">
        <f t="shared" si="3"/>
        <v>0</v>
      </c>
      <c r="J18" s="37">
        <f t="shared" si="3"/>
        <v>0</v>
      </c>
      <c r="K18" s="36">
        <f t="shared" si="3"/>
        <v>0</v>
      </c>
      <c r="L18" s="41">
        <f t="shared" si="3"/>
        <v>0</v>
      </c>
    </row>
    <row r="19" spans="1:12" ht="21.75" customHeight="1">
      <c r="A19" s="39" t="s">
        <v>161</v>
      </c>
      <c r="B19" s="39">
        <v>30201</v>
      </c>
      <c r="C19" s="38" t="s">
        <v>162</v>
      </c>
      <c r="D19" s="35" t="s">
        <v>171</v>
      </c>
      <c r="E19" s="41">
        <v>123000</v>
      </c>
      <c r="F19" s="42">
        <v>123000</v>
      </c>
      <c r="G19" s="37">
        <v>123000</v>
      </c>
      <c r="H19" s="41">
        <v>0</v>
      </c>
      <c r="I19" s="41">
        <v>0</v>
      </c>
      <c r="J19" s="37">
        <v>0</v>
      </c>
      <c r="K19" s="36">
        <v>0</v>
      </c>
      <c r="L19" s="41">
        <v>0</v>
      </c>
    </row>
    <row r="20" spans="1:12" ht="21.75" customHeight="1">
      <c r="A20" s="39" t="s">
        <v>161</v>
      </c>
      <c r="B20" s="39">
        <v>30202</v>
      </c>
      <c r="C20" s="38" t="s">
        <v>162</v>
      </c>
      <c r="D20" s="35" t="s">
        <v>172</v>
      </c>
      <c r="E20" s="41">
        <v>30000</v>
      </c>
      <c r="F20" s="42">
        <v>30000</v>
      </c>
      <c r="G20" s="37">
        <v>30000</v>
      </c>
      <c r="H20" s="41">
        <v>0</v>
      </c>
      <c r="I20" s="41">
        <v>0</v>
      </c>
      <c r="J20" s="37">
        <v>0</v>
      </c>
      <c r="K20" s="36">
        <v>0</v>
      </c>
      <c r="L20" s="41">
        <v>0</v>
      </c>
    </row>
    <row r="21" spans="1:12" ht="21.75" customHeight="1">
      <c r="A21" s="39" t="s">
        <v>161</v>
      </c>
      <c r="B21" s="39">
        <v>30204</v>
      </c>
      <c r="C21" s="38" t="s">
        <v>162</v>
      </c>
      <c r="D21" s="35" t="s">
        <v>173</v>
      </c>
      <c r="E21" s="41">
        <v>3000</v>
      </c>
      <c r="F21" s="42">
        <v>3000</v>
      </c>
      <c r="G21" s="37">
        <v>3000</v>
      </c>
      <c r="H21" s="41">
        <v>0</v>
      </c>
      <c r="I21" s="41">
        <v>0</v>
      </c>
      <c r="J21" s="37">
        <v>0</v>
      </c>
      <c r="K21" s="36">
        <v>0</v>
      </c>
      <c r="L21" s="41">
        <v>0</v>
      </c>
    </row>
    <row r="22" spans="1:12" ht="21.75" customHeight="1">
      <c r="A22" s="39" t="s">
        <v>161</v>
      </c>
      <c r="B22" s="39">
        <v>30205</v>
      </c>
      <c r="C22" s="38" t="s">
        <v>162</v>
      </c>
      <c r="D22" s="35" t="s">
        <v>174</v>
      </c>
      <c r="E22" s="41">
        <v>400</v>
      </c>
      <c r="F22" s="42">
        <v>400</v>
      </c>
      <c r="G22" s="37">
        <v>400</v>
      </c>
      <c r="H22" s="41">
        <v>0</v>
      </c>
      <c r="I22" s="41">
        <v>0</v>
      </c>
      <c r="J22" s="37">
        <v>0</v>
      </c>
      <c r="K22" s="36">
        <v>0</v>
      </c>
      <c r="L22" s="41">
        <v>0</v>
      </c>
    </row>
    <row r="23" spans="1:12" ht="21.75" customHeight="1">
      <c r="A23" s="39" t="s">
        <v>161</v>
      </c>
      <c r="B23" s="39">
        <v>30206</v>
      </c>
      <c r="C23" s="38" t="s">
        <v>162</v>
      </c>
      <c r="D23" s="35" t="s">
        <v>175</v>
      </c>
      <c r="E23" s="41">
        <v>130000</v>
      </c>
      <c r="F23" s="42">
        <v>130000</v>
      </c>
      <c r="G23" s="37">
        <v>130000</v>
      </c>
      <c r="H23" s="41">
        <v>0</v>
      </c>
      <c r="I23" s="41">
        <v>0</v>
      </c>
      <c r="J23" s="37">
        <v>0</v>
      </c>
      <c r="K23" s="36">
        <v>0</v>
      </c>
      <c r="L23" s="41">
        <v>0</v>
      </c>
    </row>
    <row r="24" spans="1:12" ht="21.75" customHeight="1">
      <c r="A24" s="39" t="s">
        <v>161</v>
      </c>
      <c r="B24" s="39">
        <v>30207</v>
      </c>
      <c r="C24" s="38" t="s">
        <v>162</v>
      </c>
      <c r="D24" s="35" t="s">
        <v>176</v>
      </c>
      <c r="E24" s="41">
        <v>38000</v>
      </c>
      <c r="F24" s="42">
        <v>38000</v>
      </c>
      <c r="G24" s="37">
        <v>38000</v>
      </c>
      <c r="H24" s="41">
        <v>0</v>
      </c>
      <c r="I24" s="41">
        <v>0</v>
      </c>
      <c r="J24" s="37">
        <v>0</v>
      </c>
      <c r="K24" s="36">
        <v>0</v>
      </c>
      <c r="L24" s="41">
        <v>0</v>
      </c>
    </row>
    <row r="25" spans="1:12" ht="21.75" customHeight="1">
      <c r="A25" s="39" t="s">
        <v>161</v>
      </c>
      <c r="B25" s="39">
        <v>30209</v>
      </c>
      <c r="C25" s="38" t="s">
        <v>162</v>
      </c>
      <c r="D25" s="35" t="s">
        <v>177</v>
      </c>
      <c r="E25" s="41">
        <v>54000</v>
      </c>
      <c r="F25" s="42">
        <v>54000</v>
      </c>
      <c r="G25" s="37">
        <v>54000</v>
      </c>
      <c r="H25" s="41">
        <v>0</v>
      </c>
      <c r="I25" s="41">
        <v>0</v>
      </c>
      <c r="J25" s="37">
        <v>0</v>
      </c>
      <c r="K25" s="36">
        <v>0</v>
      </c>
      <c r="L25" s="41">
        <v>0</v>
      </c>
    </row>
    <row r="26" spans="1:12" ht="21.75" customHeight="1">
      <c r="A26" s="39" t="s">
        <v>161</v>
      </c>
      <c r="B26" s="39">
        <v>30211</v>
      </c>
      <c r="C26" s="38" t="s">
        <v>162</v>
      </c>
      <c r="D26" s="35" t="s">
        <v>178</v>
      </c>
      <c r="E26" s="41">
        <v>120000</v>
      </c>
      <c r="F26" s="42">
        <v>120000</v>
      </c>
      <c r="G26" s="37">
        <v>120000</v>
      </c>
      <c r="H26" s="41">
        <v>0</v>
      </c>
      <c r="I26" s="41">
        <v>0</v>
      </c>
      <c r="J26" s="37">
        <v>0</v>
      </c>
      <c r="K26" s="36">
        <v>0</v>
      </c>
      <c r="L26" s="41">
        <v>0</v>
      </c>
    </row>
    <row r="27" spans="1:12" ht="21.75" customHeight="1">
      <c r="A27" s="39" t="s">
        <v>161</v>
      </c>
      <c r="B27" s="39">
        <v>30213</v>
      </c>
      <c r="C27" s="38" t="s">
        <v>162</v>
      </c>
      <c r="D27" s="35" t="s">
        <v>179</v>
      </c>
      <c r="E27" s="41">
        <v>7000</v>
      </c>
      <c r="F27" s="42">
        <v>7000</v>
      </c>
      <c r="G27" s="37">
        <v>7000</v>
      </c>
      <c r="H27" s="41">
        <v>0</v>
      </c>
      <c r="I27" s="41">
        <v>0</v>
      </c>
      <c r="J27" s="37">
        <v>0</v>
      </c>
      <c r="K27" s="36">
        <v>0</v>
      </c>
      <c r="L27" s="41">
        <v>0</v>
      </c>
    </row>
    <row r="28" spans="1:12" ht="21.75" customHeight="1">
      <c r="A28" s="39" t="s">
        <v>161</v>
      </c>
      <c r="B28" s="39">
        <v>30215</v>
      </c>
      <c r="C28" s="38" t="s">
        <v>162</v>
      </c>
      <c r="D28" s="35" t="s">
        <v>180</v>
      </c>
      <c r="E28" s="41">
        <v>15000</v>
      </c>
      <c r="F28" s="42">
        <v>15000</v>
      </c>
      <c r="G28" s="37">
        <v>15000</v>
      </c>
      <c r="H28" s="41">
        <v>0</v>
      </c>
      <c r="I28" s="41">
        <v>0</v>
      </c>
      <c r="J28" s="37">
        <v>0</v>
      </c>
      <c r="K28" s="36">
        <v>0</v>
      </c>
      <c r="L28" s="41">
        <v>0</v>
      </c>
    </row>
    <row r="29" spans="1:12" ht="21.75" customHeight="1">
      <c r="A29" s="39" t="s">
        <v>161</v>
      </c>
      <c r="B29" s="39">
        <v>30216</v>
      </c>
      <c r="C29" s="38" t="s">
        <v>162</v>
      </c>
      <c r="D29" s="35" t="s">
        <v>181</v>
      </c>
      <c r="E29" s="41">
        <v>10000</v>
      </c>
      <c r="F29" s="42">
        <v>10000</v>
      </c>
      <c r="G29" s="37">
        <v>10000</v>
      </c>
      <c r="H29" s="41">
        <v>0</v>
      </c>
      <c r="I29" s="41">
        <v>0</v>
      </c>
      <c r="J29" s="37">
        <v>0</v>
      </c>
      <c r="K29" s="36">
        <v>0</v>
      </c>
      <c r="L29" s="41">
        <v>0</v>
      </c>
    </row>
    <row r="30" spans="1:12" ht="21.75" customHeight="1">
      <c r="A30" s="39" t="s">
        <v>161</v>
      </c>
      <c r="B30" s="39">
        <v>30217</v>
      </c>
      <c r="C30" s="38" t="s">
        <v>162</v>
      </c>
      <c r="D30" s="35" t="s">
        <v>182</v>
      </c>
      <c r="E30" s="41">
        <v>70000</v>
      </c>
      <c r="F30" s="42">
        <v>70000</v>
      </c>
      <c r="G30" s="37">
        <v>70000</v>
      </c>
      <c r="H30" s="41">
        <v>0</v>
      </c>
      <c r="I30" s="41">
        <v>0</v>
      </c>
      <c r="J30" s="37">
        <v>0</v>
      </c>
      <c r="K30" s="36">
        <v>0</v>
      </c>
      <c r="L30" s="41">
        <v>0</v>
      </c>
    </row>
    <row r="31" spans="1:12" ht="21.75" customHeight="1">
      <c r="A31" s="39" t="s">
        <v>161</v>
      </c>
      <c r="B31" s="39">
        <v>30224</v>
      </c>
      <c r="C31" s="38" t="s">
        <v>162</v>
      </c>
      <c r="D31" s="35" t="s">
        <v>183</v>
      </c>
      <c r="E31" s="41">
        <v>54000</v>
      </c>
      <c r="F31" s="42">
        <v>54000</v>
      </c>
      <c r="G31" s="37">
        <v>54000</v>
      </c>
      <c r="H31" s="41">
        <v>0</v>
      </c>
      <c r="I31" s="41">
        <v>0</v>
      </c>
      <c r="J31" s="37">
        <v>0</v>
      </c>
      <c r="K31" s="36">
        <v>0</v>
      </c>
      <c r="L31" s="41">
        <v>0</v>
      </c>
    </row>
    <row r="32" spans="1:12" ht="21.75" customHeight="1">
      <c r="A32" s="39" t="s">
        <v>161</v>
      </c>
      <c r="B32" s="39">
        <v>30226</v>
      </c>
      <c r="C32" s="38" t="s">
        <v>162</v>
      </c>
      <c r="D32" s="35" t="s">
        <v>184</v>
      </c>
      <c r="E32" s="41">
        <v>956000</v>
      </c>
      <c r="F32" s="42">
        <v>956000</v>
      </c>
      <c r="G32" s="37">
        <v>956000</v>
      </c>
      <c r="H32" s="41">
        <v>0</v>
      </c>
      <c r="I32" s="41">
        <v>0</v>
      </c>
      <c r="J32" s="37">
        <v>0</v>
      </c>
      <c r="K32" s="36">
        <v>0</v>
      </c>
      <c r="L32" s="41">
        <v>0</v>
      </c>
    </row>
    <row r="33" spans="1:12" ht="21.75" customHeight="1">
      <c r="A33" s="39" t="s">
        <v>161</v>
      </c>
      <c r="B33" s="39">
        <v>30228</v>
      </c>
      <c r="C33" s="38" t="s">
        <v>162</v>
      </c>
      <c r="D33" s="35" t="s">
        <v>185</v>
      </c>
      <c r="E33" s="41">
        <v>15000</v>
      </c>
      <c r="F33" s="42">
        <v>15000</v>
      </c>
      <c r="G33" s="37">
        <v>15000</v>
      </c>
      <c r="H33" s="41">
        <v>0</v>
      </c>
      <c r="I33" s="41">
        <v>0</v>
      </c>
      <c r="J33" s="37">
        <v>0</v>
      </c>
      <c r="K33" s="36">
        <v>0</v>
      </c>
      <c r="L33" s="41">
        <v>0</v>
      </c>
    </row>
    <row r="34" spans="1:12" ht="21.75" customHeight="1">
      <c r="A34" s="39" t="s">
        <v>161</v>
      </c>
      <c r="B34" s="39">
        <v>30299</v>
      </c>
      <c r="C34" s="38" t="s">
        <v>162</v>
      </c>
      <c r="D34" s="35" t="s">
        <v>186</v>
      </c>
      <c r="E34" s="41">
        <v>120000</v>
      </c>
      <c r="F34" s="42">
        <v>120000</v>
      </c>
      <c r="G34" s="37">
        <v>120000</v>
      </c>
      <c r="H34" s="41">
        <v>0</v>
      </c>
      <c r="I34" s="41">
        <v>0</v>
      </c>
      <c r="J34" s="37">
        <v>0</v>
      </c>
      <c r="K34" s="36">
        <v>0</v>
      </c>
      <c r="L34" s="41">
        <v>0</v>
      </c>
    </row>
    <row r="35" spans="1:12" ht="21.75" customHeight="1">
      <c r="A35" s="39">
        <v>303</v>
      </c>
      <c r="B35" s="39"/>
      <c r="C35" s="38" t="s">
        <v>187</v>
      </c>
      <c r="D35" s="35"/>
      <c r="E35" s="41">
        <f t="shared" ref="E35:L35" si="4">SUM(E36:E37)</f>
        <v>203548</v>
      </c>
      <c r="F35" s="42">
        <f t="shared" si="4"/>
        <v>203548</v>
      </c>
      <c r="G35" s="37">
        <f t="shared" si="4"/>
        <v>203548</v>
      </c>
      <c r="H35" s="41">
        <f t="shared" si="4"/>
        <v>0</v>
      </c>
      <c r="I35" s="41">
        <f t="shared" si="4"/>
        <v>0</v>
      </c>
      <c r="J35" s="37">
        <f t="shared" si="4"/>
        <v>0</v>
      </c>
      <c r="K35" s="36">
        <f t="shared" si="4"/>
        <v>0</v>
      </c>
      <c r="L35" s="41">
        <f t="shared" si="4"/>
        <v>0</v>
      </c>
    </row>
    <row r="36" spans="1:12" ht="21.75" customHeight="1">
      <c r="A36" s="39" t="s">
        <v>161</v>
      </c>
      <c r="B36" s="39">
        <v>30302</v>
      </c>
      <c r="C36" s="38" t="s">
        <v>162</v>
      </c>
      <c r="D36" s="35" t="s">
        <v>188</v>
      </c>
      <c r="E36" s="41">
        <v>161548</v>
      </c>
      <c r="F36" s="42">
        <v>161548</v>
      </c>
      <c r="G36" s="37">
        <v>161548</v>
      </c>
      <c r="H36" s="41">
        <v>0</v>
      </c>
      <c r="I36" s="41">
        <v>0</v>
      </c>
      <c r="J36" s="37">
        <v>0</v>
      </c>
      <c r="K36" s="36">
        <v>0</v>
      </c>
      <c r="L36" s="41">
        <v>0</v>
      </c>
    </row>
    <row r="37" spans="1:12" ht="21.75" customHeight="1">
      <c r="A37" s="39" t="s">
        <v>161</v>
      </c>
      <c r="B37" s="39">
        <v>30305</v>
      </c>
      <c r="C37" s="38" t="s">
        <v>162</v>
      </c>
      <c r="D37" s="35" t="s">
        <v>189</v>
      </c>
      <c r="E37" s="41">
        <v>42000</v>
      </c>
      <c r="F37" s="42">
        <v>42000</v>
      </c>
      <c r="G37" s="37">
        <v>42000</v>
      </c>
      <c r="H37" s="41">
        <v>0</v>
      </c>
      <c r="I37" s="41">
        <v>0</v>
      </c>
      <c r="J37" s="37">
        <v>0</v>
      </c>
      <c r="K37" s="36">
        <v>0</v>
      </c>
      <c r="L37" s="41">
        <v>0</v>
      </c>
    </row>
    <row r="38" spans="1:12" ht="21.75" customHeight="1">
      <c r="A38" s="39">
        <v>309</v>
      </c>
      <c r="B38" s="39"/>
      <c r="C38" s="38" t="s">
        <v>190</v>
      </c>
      <c r="D38" s="35"/>
      <c r="E38" s="41">
        <f t="shared" ref="E38:L38" si="5">E39</f>
        <v>120000</v>
      </c>
      <c r="F38" s="42">
        <f t="shared" si="5"/>
        <v>120000</v>
      </c>
      <c r="G38" s="37">
        <f t="shared" si="5"/>
        <v>120000</v>
      </c>
      <c r="H38" s="41">
        <f t="shared" si="5"/>
        <v>0</v>
      </c>
      <c r="I38" s="41">
        <f t="shared" si="5"/>
        <v>0</v>
      </c>
      <c r="J38" s="37">
        <f t="shared" si="5"/>
        <v>0</v>
      </c>
      <c r="K38" s="36">
        <f t="shared" si="5"/>
        <v>0</v>
      </c>
      <c r="L38" s="41">
        <f t="shared" si="5"/>
        <v>0</v>
      </c>
    </row>
    <row r="39" spans="1:12" ht="21.75" customHeight="1">
      <c r="A39" s="39" t="s">
        <v>161</v>
      </c>
      <c r="B39" s="39">
        <v>30902</v>
      </c>
      <c r="C39" s="38" t="s">
        <v>162</v>
      </c>
      <c r="D39" s="35" t="s">
        <v>191</v>
      </c>
      <c r="E39" s="41">
        <v>120000</v>
      </c>
      <c r="F39" s="42">
        <v>120000</v>
      </c>
      <c r="G39" s="37">
        <v>120000</v>
      </c>
      <c r="H39" s="41">
        <v>0</v>
      </c>
      <c r="I39" s="41">
        <v>0</v>
      </c>
      <c r="J39" s="37">
        <v>0</v>
      </c>
      <c r="K39" s="36">
        <v>0</v>
      </c>
      <c r="L39" s="41">
        <v>0</v>
      </c>
    </row>
    <row r="40" spans="1:12" ht="21.75" customHeight="1">
      <c r="A40" s="39">
        <v>310</v>
      </c>
      <c r="B40" s="39"/>
      <c r="C40" s="38" t="s">
        <v>192</v>
      </c>
      <c r="D40" s="35"/>
      <c r="E40" s="41">
        <f t="shared" ref="E40:L40" si="6">SUM(E41:E42)</f>
        <v>151600</v>
      </c>
      <c r="F40" s="42">
        <f t="shared" si="6"/>
        <v>151600</v>
      </c>
      <c r="G40" s="37">
        <f t="shared" si="6"/>
        <v>151600</v>
      </c>
      <c r="H40" s="41">
        <f t="shared" si="6"/>
        <v>0</v>
      </c>
      <c r="I40" s="41">
        <f t="shared" si="6"/>
        <v>0</v>
      </c>
      <c r="J40" s="37">
        <f t="shared" si="6"/>
        <v>0</v>
      </c>
      <c r="K40" s="36">
        <f t="shared" si="6"/>
        <v>0</v>
      </c>
      <c r="L40" s="41">
        <f t="shared" si="6"/>
        <v>0</v>
      </c>
    </row>
    <row r="41" spans="1:12" ht="21.75" customHeight="1">
      <c r="A41" s="39" t="s">
        <v>161</v>
      </c>
      <c r="B41" s="39">
        <v>31007</v>
      </c>
      <c r="C41" s="38" t="s">
        <v>162</v>
      </c>
      <c r="D41" s="35" t="s">
        <v>193</v>
      </c>
      <c r="E41" s="41">
        <v>119000</v>
      </c>
      <c r="F41" s="42">
        <v>119000</v>
      </c>
      <c r="G41" s="37">
        <v>119000</v>
      </c>
      <c r="H41" s="41">
        <v>0</v>
      </c>
      <c r="I41" s="41">
        <v>0</v>
      </c>
      <c r="J41" s="37">
        <v>0</v>
      </c>
      <c r="K41" s="36">
        <v>0</v>
      </c>
      <c r="L41" s="41">
        <v>0</v>
      </c>
    </row>
    <row r="42" spans="1:12" ht="21.75" customHeight="1">
      <c r="A42" s="39" t="s">
        <v>161</v>
      </c>
      <c r="B42" s="39">
        <v>31099</v>
      </c>
      <c r="C42" s="38" t="s">
        <v>162</v>
      </c>
      <c r="D42" s="35" t="s">
        <v>194</v>
      </c>
      <c r="E42" s="41">
        <v>32600</v>
      </c>
      <c r="F42" s="42">
        <v>32600</v>
      </c>
      <c r="G42" s="37">
        <v>32600</v>
      </c>
      <c r="H42" s="41">
        <v>0</v>
      </c>
      <c r="I42" s="41">
        <v>0</v>
      </c>
      <c r="J42" s="37">
        <v>0</v>
      </c>
      <c r="K42" s="36">
        <v>0</v>
      </c>
      <c r="L42" s="41">
        <v>0</v>
      </c>
    </row>
    <row r="43" spans="1:12" ht="21.75" customHeight="1">
      <c r="A43" s="39">
        <v>399</v>
      </c>
      <c r="B43" s="39"/>
      <c r="C43" s="38" t="s">
        <v>195</v>
      </c>
      <c r="D43" s="35"/>
      <c r="E43" s="41">
        <f t="shared" ref="E43:L43" si="7">E44</f>
        <v>27000</v>
      </c>
      <c r="F43" s="42">
        <f t="shared" si="7"/>
        <v>27000</v>
      </c>
      <c r="G43" s="37">
        <f t="shared" si="7"/>
        <v>27000</v>
      </c>
      <c r="H43" s="41">
        <f t="shared" si="7"/>
        <v>0</v>
      </c>
      <c r="I43" s="41">
        <f t="shared" si="7"/>
        <v>0</v>
      </c>
      <c r="J43" s="37">
        <f t="shared" si="7"/>
        <v>0</v>
      </c>
      <c r="K43" s="36">
        <f t="shared" si="7"/>
        <v>0</v>
      </c>
      <c r="L43" s="41">
        <f t="shared" si="7"/>
        <v>0</v>
      </c>
    </row>
    <row r="44" spans="1:12" ht="21.75" customHeight="1">
      <c r="A44" s="39" t="s">
        <v>161</v>
      </c>
      <c r="B44" s="39">
        <v>39999</v>
      </c>
      <c r="C44" s="38" t="s">
        <v>162</v>
      </c>
      <c r="D44" s="35" t="s">
        <v>196</v>
      </c>
      <c r="E44" s="41">
        <v>27000</v>
      </c>
      <c r="F44" s="42">
        <v>27000</v>
      </c>
      <c r="G44" s="37">
        <v>27000</v>
      </c>
      <c r="H44" s="41">
        <v>0</v>
      </c>
      <c r="I44" s="41">
        <v>0</v>
      </c>
      <c r="J44" s="37">
        <v>0</v>
      </c>
      <c r="K44" s="36">
        <v>0</v>
      </c>
      <c r="L44" s="41">
        <v>0</v>
      </c>
    </row>
  </sheetData>
  <sheetProtection formatCells="0" formatColumns="0" formatRows="0"/>
  <mergeCells count="16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  <mergeCell ref="A3:B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2"/>
  <sheetViews>
    <sheetView showGridLines="0" workbookViewId="0">
      <selection activeCell="A31" sqref="A31"/>
    </sheetView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3" t="s">
        <v>107</v>
      </c>
    </row>
    <row r="2" spans="1:15" ht="52.5" customHeight="1">
      <c r="A2" s="92" t="s">
        <v>86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</row>
    <row r="3" spans="1:15" ht="18.75" customHeight="1">
      <c r="A3" s="90" t="s">
        <v>216</v>
      </c>
      <c r="O3" s="3" t="s">
        <v>20</v>
      </c>
    </row>
    <row r="4" spans="1:15" ht="13.5" customHeight="1">
      <c r="A4" s="100" t="s">
        <v>6</v>
      </c>
      <c r="B4" s="100"/>
      <c r="C4" s="100"/>
      <c r="D4" s="103" t="s">
        <v>84</v>
      </c>
      <c r="E4" s="105" t="s">
        <v>85</v>
      </c>
      <c r="F4" s="101" t="s">
        <v>88</v>
      </c>
      <c r="G4" s="125" t="s">
        <v>2</v>
      </c>
      <c r="H4" s="126"/>
      <c r="I4" s="126"/>
      <c r="J4" s="126"/>
      <c r="K4" s="126"/>
      <c r="L4" s="126"/>
      <c r="M4" s="126"/>
      <c r="N4" s="106"/>
      <c r="O4" s="101" t="s">
        <v>87</v>
      </c>
    </row>
    <row r="5" spans="1:15" ht="13.5" customHeight="1">
      <c r="A5" s="93" t="s">
        <v>7</v>
      </c>
      <c r="B5" s="93" t="s">
        <v>15</v>
      </c>
      <c r="C5" s="95" t="s">
        <v>13</v>
      </c>
      <c r="D5" s="118"/>
      <c r="E5" s="105"/>
      <c r="F5" s="99"/>
      <c r="G5" s="97" t="s">
        <v>18</v>
      </c>
      <c r="H5" s="112" t="s">
        <v>101</v>
      </c>
      <c r="I5" s="124"/>
      <c r="J5" s="124"/>
      <c r="K5" s="124"/>
      <c r="L5" s="124"/>
      <c r="M5" s="105"/>
      <c r="N5" s="97" t="s">
        <v>114</v>
      </c>
      <c r="O5" s="101"/>
    </row>
    <row r="6" spans="1:15" ht="13.5" customHeight="1">
      <c r="A6" s="123"/>
      <c r="B6" s="123"/>
      <c r="C6" s="104"/>
      <c r="D6" s="118"/>
      <c r="E6" s="105"/>
      <c r="F6" s="99"/>
      <c r="G6" s="113"/>
      <c r="H6" s="97" t="s">
        <v>93</v>
      </c>
      <c r="I6" s="120" t="s">
        <v>91</v>
      </c>
      <c r="J6" s="121"/>
      <c r="K6" s="121"/>
      <c r="L6" s="122"/>
      <c r="M6" s="119" t="s">
        <v>90</v>
      </c>
      <c r="N6" s="113"/>
      <c r="O6" s="101"/>
    </row>
    <row r="7" spans="1:15" ht="37.5" customHeight="1">
      <c r="A7" s="94"/>
      <c r="B7" s="94"/>
      <c r="C7" s="96"/>
      <c r="D7" s="96"/>
      <c r="E7" s="106"/>
      <c r="F7" s="99"/>
      <c r="G7" s="98"/>
      <c r="H7" s="98"/>
      <c r="I7" s="24" t="s">
        <v>19</v>
      </c>
      <c r="J7" s="24" t="s">
        <v>10</v>
      </c>
      <c r="K7" s="11" t="s">
        <v>89</v>
      </c>
      <c r="L7" s="11" t="s">
        <v>83</v>
      </c>
      <c r="M7" s="119"/>
      <c r="N7" s="98"/>
      <c r="O7" s="99"/>
    </row>
    <row r="8" spans="1:15" ht="12" customHeight="1">
      <c r="A8" s="2" t="s">
        <v>12</v>
      </c>
      <c r="B8" s="2" t="s">
        <v>12</v>
      </c>
      <c r="C8" s="12" t="s">
        <v>12</v>
      </c>
      <c r="D8" s="12" t="s">
        <v>23</v>
      </c>
      <c r="E8" s="12" t="s">
        <v>12</v>
      </c>
      <c r="F8" s="10">
        <v>1</v>
      </c>
      <c r="G8" s="12">
        <f>F8+1</f>
        <v>2</v>
      </c>
      <c r="H8" s="12">
        <v>3</v>
      </c>
      <c r="I8" s="12">
        <v>4</v>
      </c>
      <c r="J8" s="2">
        <v>5</v>
      </c>
      <c r="K8" s="2">
        <v>6</v>
      </c>
      <c r="L8" s="12">
        <v>7</v>
      </c>
      <c r="M8" s="10">
        <v>8</v>
      </c>
      <c r="N8" s="12">
        <v>9</v>
      </c>
      <c r="O8" s="10">
        <v>10</v>
      </c>
    </row>
    <row r="9" spans="1:15" s="52" customFormat="1" ht="21.75" customHeight="1">
      <c r="A9" s="44"/>
      <c r="B9" s="44"/>
      <c r="C9" s="44"/>
      <c r="D9" s="44"/>
      <c r="E9" s="40" t="s">
        <v>4</v>
      </c>
      <c r="F9" s="32">
        <f t="shared" ref="F9:O10" si="0">F10</f>
        <v>4849415.6800000006</v>
      </c>
      <c r="G9" s="34">
        <f t="shared" si="0"/>
        <v>2849415.68</v>
      </c>
      <c r="H9" s="34">
        <f t="shared" si="0"/>
        <v>2849415.68</v>
      </c>
      <c r="I9" s="34">
        <f t="shared" si="0"/>
        <v>2817867.68</v>
      </c>
      <c r="J9" s="34">
        <f t="shared" si="0"/>
        <v>2511867.6800000002</v>
      </c>
      <c r="K9" s="34">
        <f t="shared" si="0"/>
        <v>93000</v>
      </c>
      <c r="L9" s="37">
        <f t="shared" si="0"/>
        <v>213000</v>
      </c>
      <c r="M9" s="33">
        <f t="shared" si="0"/>
        <v>31548</v>
      </c>
      <c r="N9" s="33">
        <f t="shared" si="0"/>
        <v>0</v>
      </c>
      <c r="O9" s="41">
        <f t="shared" si="0"/>
        <v>2000000</v>
      </c>
    </row>
    <row r="10" spans="1:15" ht="21.75" customHeight="1">
      <c r="A10" s="44"/>
      <c r="B10" s="44"/>
      <c r="C10" s="44"/>
      <c r="D10" s="44" t="s">
        <v>130</v>
      </c>
      <c r="E10" s="40" t="s">
        <v>129</v>
      </c>
      <c r="F10" s="32">
        <f t="shared" si="0"/>
        <v>4849415.6800000006</v>
      </c>
      <c r="G10" s="34">
        <f t="shared" si="0"/>
        <v>2849415.68</v>
      </c>
      <c r="H10" s="34">
        <f t="shared" si="0"/>
        <v>2849415.68</v>
      </c>
      <c r="I10" s="34">
        <f t="shared" si="0"/>
        <v>2817867.68</v>
      </c>
      <c r="J10" s="34">
        <f t="shared" si="0"/>
        <v>2511867.6800000002</v>
      </c>
      <c r="K10" s="34">
        <f t="shared" si="0"/>
        <v>93000</v>
      </c>
      <c r="L10" s="37">
        <f t="shared" si="0"/>
        <v>213000</v>
      </c>
      <c r="M10" s="33">
        <f t="shared" si="0"/>
        <v>31548</v>
      </c>
      <c r="N10" s="33">
        <f t="shared" si="0"/>
        <v>0</v>
      </c>
      <c r="O10" s="41">
        <f t="shared" si="0"/>
        <v>2000000</v>
      </c>
    </row>
    <row r="11" spans="1:15" ht="21.75" customHeight="1">
      <c r="A11" s="44"/>
      <c r="B11" s="44"/>
      <c r="C11" s="44"/>
      <c r="D11" s="44" t="s">
        <v>131</v>
      </c>
      <c r="E11" s="40" t="s">
        <v>132</v>
      </c>
      <c r="F11" s="32">
        <f t="shared" ref="F11:O11" si="1">F12+F17+F20</f>
        <v>4849415.6800000006</v>
      </c>
      <c r="G11" s="34">
        <f t="shared" si="1"/>
        <v>2849415.68</v>
      </c>
      <c r="H11" s="34">
        <f t="shared" si="1"/>
        <v>2849415.68</v>
      </c>
      <c r="I11" s="34">
        <f t="shared" si="1"/>
        <v>2817867.68</v>
      </c>
      <c r="J11" s="34">
        <f t="shared" si="1"/>
        <v>2511867.6800000002</v>
      </c>
      <c r="K11" s="34">
        <f t="shared" si="1"/>
        <v>93000</v>
      </c>
      <c r="L11" s="37">
        <f t="shared" si="1"/>
        <v>213000</v>
      </c>
      <c r="M11" s="33">
        <f t="shared" si="1"/>
        <v>31548</v>
      </c>
      <c r="N11" s="33">
        <f t="shared" si="1"/>
        <v>0</v>
      </c>
      <c r="O11" s="41">
        <f t="shared" si="1"/>
        <v>2000000</v>
      </c>
    </row>
    <row r="12" spans="1:15" ht="21.75" customHeight="1">
      <c r="A12" s="44" t="s">
        <v>133</v>
      </c>
      <c r="B12" s="44"/>
      <c r="C12" s="44"/>
      <c r="D12" s="44"/>
      <c r="E12" s="40" t="s">
        <v>134</v>
      </c>
      <c r="F12" s="32">
        <f t="shared" ref="F12:O12" si="2">F13+F15</f>
        <v>4632618.4000000004</v>
      </c>
      <c r="G12" s="34">
        <f t="shared" si="2"/>
        <v>2632618.4</v>
      </c>
      <c r="H12" s="34">
        <f t="shared" si="2"/>
        <v>2632618.4</v>
      </c>
      <c r="I12" s="34">
        <f t="shared" si="2"/>
        <v>2601070.4</v>
      </c>
      <c r="J12" s="34">
        <f t="shared" si="2"/>
        <v>2295070.4</v>
      </c>
      <c r="K12" s="34">
        <f t="shared" si="2"/>
        <v>93000</v>
      </c>
      <c r="L12" s="37">
        <f t="shared" si="2"/>
        <v>213000</v>
      </c>
      <c r="M12" s="33">
        <f t="shared" si="2"/>
        <v>31548</v>
      </c>
      <c r="N12" s="33">
        <f t="shared" si="2"/>
        <v>0</v>
      </c>
      <c r="O12" s="41">
        <f t="shared" si="2"/>
        <v>2000000</v>
      </c>
    </row>
    <row r="13" spans="1:15" ht="21.75" customHeight="1">
      <c r="A13" s="44"/>
      <c r="B13" s="44" t="s">
        <v>135</v>
      </c>
      <c r="C13" s="44"/>
      <c r="D13" s="44"/>
      <c r="E13" s="40" t="s">
        <v>136</v>
      </c>
      <c r="F13" s="32">
        <f t="shared" ref="F13:O13" si="3">F14</f>
        <v>4601070.4000000004</v>
      </c>
      <c r="G13" s="34">
        <f t="shared" si="3"/>
        <v>2601070.4</v>
      </c>
      <c r="H13" s="34">
        <f t="shared" si="3"/>
        <v>2601070.4</v>
      </c>
      <c r="I13" s="34">
        <f t="shared" si="3"/>
        <v>2601070.4</v>
      </c>
      <c r="J13" s="34">
        <f t="shared" si="3"/>
        <v>2295070.4</v>
      </c>
      <c r="K13" s="34">
        <f t="shared" si="3"/>
        <v>93000</v>
      </c>
      <c r="L13" s="37">
        <f t="shared" si="3"/>
        <v>213000</v>
      </c>
      <c r="M13" s="33">
        <f t="shared" si="3"/>
        <v>0</v>
      </c>
      <c r="N13" s="33">
        <f t="shared" si="3"/>
        <v>0</v>
      </c>
      <c r="O13" s="41">
        <f t="shared" si="3"/>
        <v>2000000</v>
      </c>
    </row>
    <row r="14" spans="1:15" ht="21.75" customHeight="1">
      <c r="A14" s="44" t="s">
        <v>137</v>
      </c>
      <c r="B14" s="44" t="s">
        <v>138</v>
      </c>
      <c r="C14" s="44" t="s">
        <v>139</v>
      </c>
      <c r="D14" s="44" t="s">
        <v>140</v>
      </c>
      <c r="E14" s="40" t="s">
        <v>141</v>
      </c>
      <c r="F14" s="32">
        <v>4601070.4000000004</v>
      </c>
      <c r="G14" s="34">
        <v>2601070.4</v>
      </c>
      <c r="H14" s="34">
        <v>2601070.4</v>
      </c>
      <c r="I14" s="34">
        <v>2601070.4</v>
      </c>
      <c r="J14" s="34">
        <v>2295070.4</v>
      </c>
      <c r="K14" s="34">
        <v>93000</v>
      </c>
      <c r="L14" s="37">
        <v>213000</v>
      </c>
      <c r="M14" s="33">
        <v>0</v>
      </c>
      <c r="N14" s="33">
        <v>0</v>
      </c>
      <c r="O14" s="41">
        <v>2000000</v>
      </c>
    </row>
    <row r="15" spans="1:15" ht="21.75" customHeight="1">
      <c r="A15" s="44"/>
      <c r="B15" s="44" t="s">
        <v>142</v>
      </c>
      <c r="C15" s="44"/>
      <c r="D15" s="44"/>
      <c r="E15" s="40" t="s">
        <v>143</v>
      </c>
      <c r="F15" s="32">
        <f t="shared" ref="F15:O15" si="4">F16</f>
        <v>31548</v>
      </c>
      <c r="G15" s="34">
        <f t="shared" si="4"/>
        <v>31548</v>
      </c>
      <c r="H15" s="34">
        <f t="shared" si="4"/>
        <v>31548</v>
      </c>
      <c r="I15" s="34">
        <f t="shared" si="4"/>
        <v>0</v>
      </c>
      <c r="J15" s="34">
        <f t="shared" si="4"/>
        <v>0</v>
      </c>
      <c r="K15" s="34">
        <f t="shared" si="4"/>
        <v>0</v>
      </c>
      <c r="L15" s="37">
        <f t="shared" si="4"/>
        <v>0</v>
      </c>
      <c r="M15" s="33">
        <f t="shared" si="4"/>
        <v>31548</v>
      </c>
      <c r="N15" s="33">
        <f t="shared" si="4"/>
        <v>0</v>
      </c>
      <c r="O15" s="41">
        <f t="shared" si="4"/>
        <v>0</v>
      </c>
    </row>
    <row r="16" spans="1:15" ht="21.75" customHeight="1">
      <c r="A16" s="44" t="s">
        <v>137</v>
      </c>
      <c r="B16" s="44" t="s">
        <v>144</v>
      </c>
      <c r="C16" s="44" t="s">
        <v>145</v>
      </c>
      <c r="D16" s="44" t="s">
        <v>140</v>
      </c>
      <c r="E16" s="40" t="s">
        <v>146</v>
      </c>
      <c r="F16" s="32">
        <v>31548</v>
      </c>
      <c r="G16" s="34">
        <v>31548</v>
      </c>
      <c r="H16" s="34">
        <v>31548</v>
      </c>
      <c r="I16" s="34">
        <v>0</v>
      </c>
      <c r="J16" s="34">
        <v>0</v>
      </c>
      <c r="K16" s="34">
        <v>0</v>
      </c>
      <c r="L16" s="37">
        <v>0</v>
      </c>
      <c r="M16" s="33">
        <v>31548</v>
      </c>
      <c r="N16" s="33">
        <v>0</v>
      </c>
      <c r="O16" s="41">
        <v>0</v>
      </c>
    </row>
    <row r="17" spans="1:15" ht="21.75" customHeight="1">
      <c r="A17" s="44" t="s">
        <v>147</v>
      </c>
      <c r="B17" s="44"/>
      <c r="C17" s="44"/>
      <c r="D17" s="44"/>
      <c r="E17" s="40" t="s">
        <v>148</v>
      </c>
      <c r="F17" s="32">
        <f t="shared" ref="F17:O18" si="5">F18</f>
        <v>92913.12</v>
      </c>
      <c r="G17" s="34">
        <f t="shared" si="5"/>
        <v>92913.12</v>
      </c>
      <c r="H17" s="34">
        <f t="shared" si="5"/>
        <v>92913.12</v>
      </c>
      <c r="I17" s="34">
        <f t="shared" si="5"/>
        <v>92913.12</v>
      </c>
      <c r="J17" s="34">
        <f t="shared" si="5"/>
        <v>92913.12</v>
      </c>
      <c r="K17" s="34">
        <f t="shared" si="5"/>
        <v>0</v>
      </c>
      <c r="L17" s="37">
        <f t="shared" si="5"/>
        <v>0</v>
      </c>
      <c r="M17" s="33">
        <f t="shared" si="5"/>
        <v>0</v>
      </c>
      <c r="N17" s="33">
        <f t="shared" si="5"/>
        <v>0</v>
      </c>
      <c r="O17" s="41">
        <f t="shared" si="5"/>
        <v>0</v>
      </c>
    </row>
    <row r="18" spans="1:15" ht="21.75" customHeight="1">
      <c r="A18" s="44"/>
      <c r="B18" s="44" t="s">
        <v>149</v>
      </c>
      <c r="C18" s="44"/>
      <c r="D18" s="44"/>
      <c r="E18" s="40" t="s">
        <v>150</v>
      </c>
      <c r="F18" s="32">
        <f t="shared" si="5"/>
        <v>92913.12</v>
      </c>
      <c r="G18" s="34">
        <f t="shared" si="5"/>
        <v>92913.12</v>
      </c>
      <c r="H18" s="34">
        <f t="shared" si="5"/>
        <v>92913.12</v>
      </c>
      <c r="I18" s="34">
        <f t="shared" si="5"/>
        <v>92913.12</v>
      </c>
      <c r="J18" s="34">
        <f t="shared" si="5"/>
        <v>92913.12</v>
      </c>
      <c r="K18" s="34">
        <f t="shared" si="5"/>
        <v>0</v>
      </c>
      <c r="L18" s="37">
        <f t="shared" si="5"/>
        <v>0</v>
      </c>
      <c r="M18" s="33">
        <f t="shared" si="5"/>
        <v>0</v>
      </c>
      <c r="N18" s="33">
        <f t="shared" si="5"/>
        <v>0</v>
      </c>
      <c r="O18" s="41">
        <f t="shared" si="5"/>
        <v>0</v>
      </c>
    </row>
    <row r="19" spans="1:15" ht="21.75" customHeight="1">
      <c r="A19" s="44" t="s">
        <v>151</v>
      </c>
      <c r="B19" s="44" t="s">
        <v>152</v>
      </c>
      <c r="C19" s="44" t="s">
        <v>145</v>
      </c>
      <c r="D19" s="44" t="s">
        <v>140</v>
      </c>
      <c r="E19" s="40" t="s">
        <v>153</v>
      </c>
      <c r="F19" s="32">
        <v>92913.12</v>
      </c>
      <c r="G19" s="34">
        <v>92913.12</v>
      </c>
      <c r="H19" s="34">
        <v>92913.12</v>
      </c>
      <c r="I19" s="34">
        <v>92913.12</v>
      </c>
      <c r="J19" s="34">
        <v>92913.12</v>
      </c>
      <c r="K19" s="34">
        <v>0</v>
      </c>
      <c r="L19" s="37">
        <v>0</v>
      </c>
      <c r="M19" s="33">
        <v>0</v>
      </c>
      <c r="N19" s="33">
        <v>0</v>
      </c>
      <c r="O19" s="41">
        <v>0</v>
      </c>
    </row>
    <row r="20" spans="1:15" ht="21.75" customHeight="1">
      <c r="A20" s="44" t="s">
        <v>154</v>
      </c>
      <c r="B20" s="44"/>
      <c r="C20" s="44"/>
      <c r="D20" s="44"/>
      <c r="E20" s="40" t="s">
        <v>155</v>
      </c>
      <c r="F20" s="32">
        <f t="shared" ref="F20:O21" si="6">F21</f>
        <v>123884.16</v>
      </c>
      <c r="G20" s="34">
        <f t="shared" si="6"/>
        <v>123884.16</v>
      </c>
      <c r="H20" s="34">
        <f t="shared" si="6"/>
        <v>123884.16</v>
      </c>
      <c r="I20" s="34">
        <f t="shared" si="6"/>
        <v>123884.16</v>
      </c>
      <c r="J20" s="34">
        <f t="shared" si="6"/>
        <v>123884.16</v>
      </c>
      <c r="K20" s="34">
        <f t="shared" si="6"/>
        <v>0</v>
      </c>
      <c r="L20" s="37">
        <f t="shared" si="6"/>
        <v>0</v>
      </c>
      <c r="M20" s="33">
        <f t="shared" si="6"/>
        <v>0</v>
      </c>
      <c r="N20" s="33">
        <f t="shared" si="6"/>
        <v>0</v>
      </c>
      <c r="O20" s="41">
        <f t="shared" si="6"/>
        <v>0</v>
      </c>
    </row>
    <row r="21" spans="1:15" ht="21.75" customHeight="1">
      <c r="A21" s="44"/>
      <c r="B21" s="44" t="s">
        <v>145</v>
      </c>
      <c r="C21" s="44"/>
      <c r="D21" s="44"/>
      <c r="E21" s="40" t="s">
        <v>156</v>
      </c>
      <c r="F21" s="32">
        <f t="shared" si="6"/>
        <v>123884.16</v>
      </c>
      <c r="G21" s="34">
        <f t="shared" si="6"/>
        <v>123884.16</v>
      </c>
      <c r="H21" s="34">
        <f t="shared" si="6"/>
        <v>123884.16</v>
      </c>
      <c r="I21" s="34">
        <f t="shared" si="6"/>
        <v>123884.16</v>
      </c>
      <c r="J21" s="34">
        <f t="shared" si="6"/>
        <v>123884.16</v>
      </c>
      <c r="K21" s="34">
        <f t="shared" si="6"/>
        <v>0</v>
      </c>
      <c r="L21" s="37">
        <f t="shared" si="6"/>
        <v>0</v>
      </c>
      <c r="M21" s="33">
        <f t="shared" si="6"/>
        <v>0</v>
      </c>
      <c r="N21" s="33">
        <f t="shared" si="6"/>
        <v>0</v>
      </c>
      <c r="O21" s="41">
        <f t="shared" si="6"/>
        <v>0</v>
      </c>
    </row>
    <row r="22" spans="1:15" ht="21.75" customHeight="1">
      <c r="A22" s="44" t="s">
        <v>157</v>
      </c>
      <c r="B22" s="44" t="s">
        <v>158</v>
      </c>
      <c r="C22" s="44" t="s">
        <v>135</v>
      </c>
      <c r="D22" s="44" t="s">
        <v>140</v>
      </c>
      <c r="E22" s="40" t="s">
        <v>159</v>
      </c>
      <c r="F22" s="32">
        <v>123884.16</v>
      </c>
      <c r="G22" s="34">
        <v>123884.16</v>
      </c>
      <c r="H22" s="34">
        <v>123884.16</v>
      </c>
      <c r="I22" s="34">
        <v>123884.16</v>
      </c>
      <c r="J22" s="34">
        <v>123884.16</v>
      </c>
      <c r="K22" s="34">
        <v>0</v>
      </c>
      <c r="L22" s="37">
        <v>0</v>
      </c>
      <c r="M22" s="33">
        <v>0</v>
      </c>
      <c r="N22" s="33">
        <v>0</v>
      </c>
      <c r="O22" s="41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B18" sqref="B18"/>
    </sheetView>
  </sheetViews>
  <sheetFormatPr defaultRowHeight="11.25"/>
  <cols>
    <col min="1" max="1" width="76.1640625" customWidth="1"/>
    <col min="2" max="2" width="58.33203125" customWidth="1"/>
  </cols>
  <sheetData>
    <row r="1" spans="1:2" ht="31.5">
      <c r="A1" s="127" t="s">
        <v>197</v>
      </c>
      <c r="B1" s="127"/>
    </row>
    <row r="2" spans="1:2" ht="14.25">
      <c r="A2" s="78"/>
      <c r="B2" s="78"/>
    </row>
    <row r="3" spans="1:2" ht="18.75">
      <c r="A3" s="83" t="s">
        <v>198</v>
      </c>
      <c r="B3" s="80" t="s">
        <v>199</v>
      </c>
    </row>
    <row r="4" spans="1:2" ht="24.95" customHeight="1">
      <c r="A4" s="81" t="s">
        <v>200</v>
      </c>
      <c r="B4" s="81" t="s">
        <v>201</v>
      </c>
    </row>
    <row r="5" spans="1:2" ht="24.95" customHeight="1">
      <c r="A5" s="79" t="s">
        <v>202</v>
      </c>
      <c r="B5" s="82">
        <v>0</v>
      </c>
    </row>
    <row r="6" spans="1:2" ht="24.95" customHeight="1">
      <c r="A6" s="79" t="s">
        <v>203</v>
      </c>
      <c r="B6" s="82">
        <v>0</v>
      </c>
    </row>
    <row r="7" spans="1:2" ht="24.95" customHeight="1">
      <c r="A7" s="79" t="s">
        <v>204</v>
      </c>
      <c r="B7" s="82">
        <v>0</v>
      </c>
    </row>
    <row r="8" spans="1:2" ht="24.95" customHeight="1">
      <c r="A8" s="79" t="s">
        <v>205</v>
      </c>
      <c r="B8" s="82">
        <v>0</v>
      </c>
    </row>
    <row r="9" spans="1:2" ht="24.95" customHeight="1">
      <c r="A9" s="79" t="s">
        <v>206</v>
      </c>
      <c r="B9" s="82">
        <v>0</v>
      </c>
    </row>
    <row r="10" spans="1:2" ht="24.95" customHeight="1">
      <c r="A10" s="79" t="s">
        <v>207</v>
      </c>
      <c r="B10" s="82">
        <v>0</v>
      </c>
    </row>
  </sheetData>
  <mergeCells count="1">
    <mergeCell ref="A1:B1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D1" sqref="D1"/>
    </sheetView>
  </sheetViews>
  <sheetFormatPr defaultRowHeight="11.25"/>
  <cols>
    <col min="1" max="1" width="49.5" bestFit="1" customWidth="1"/>
    <col min="2" max="2" width="25.83203125" customWidth="1"/>
    <col min="3" max="3" width="33.6640625" customWidth="1"/>
    <col min="4" max="4" width="27.5" customWidth="1"/>
  </cols>
  <sheetData>
    <row r="1" spans="1:4" ht="13.5">
      <c r="A1" s="84"/>
      <c r="B1" s="84"/>
      <c r="C1" s="84"/>
      <c r="D1" s="85" t="s">
        <v>208</v>
      </c>
    </row>
    <row r="2" spans="1:4" ht="20.25">
      <c r="A2" s="128" t="s">
        <v>215</v>
      </c>
      <c r="B2" s="128"/>
      <c r="C2" s="128"/>
      <c r="D2" s="128"/>
    </row>
    <row r="3" spans="1:4" ht="30" customHeight="1">
      <c r="A3" s="88" t="s">
        <v>209</v>
      </c>
      <c r="B3" s="84"/>
      <c r="C3" s="84"/>
      <c r="D3" s="85" t="s">
        <v>199</v>
      </c>
    </row>
    <row r="4" spans="1:4" ht="30" customHeight="1">
      <c r="A4" s="129" t="s">
        <v>210</v>
      </c>
      <c r="B4" s="129" t="s">
        <v>211</v>
      </c>
      <c r="C4" s="129"/>
      <c r="D4" s="129"/>
    </row>
    <row r="5" spans="1:4" ht="30" customHeight="1">
      <c r="A5" s="129"/>
      <c r="B5" s="86" t="s">
        <v>11</v>
      </c>
      <c r="C5" s="86" t="s">
        <v>212</v>
      </c>
      <c r="D5" s="86" t="s">
        <v>213</v>
      </c>
    </row>
    <row r="6" spans="1:4" ht="30" customHeight="1">
      <c r="A6" s="87"/>
      <c r="B6" s="87"/>
      <c r="C6" s="87"/>
      <c r="D6" s="87"/>
    </row>
    <row r="7" spans="1:4" ht="30" customHeight="1">
      <c r="A7" s="130" t="s">
        <v>214</v>
      </c>
      <c r="B7" s="130"/>
      <c r="C7" s="130"/>
      <c r="D7" s="130"/>
    </row>
  </sheetData>
  <mergeCells count="4">
    <mergeCell ref="A2:D2"/>
    <mergeCell ref="B4:D4"/>
    <mergeCell ref="A7:D7"/>
    <mergeCell ref="A4:A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honeticPr fontId="3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2</vt:i4>
      </vt:variant>
    </vt:vector>
  </HeadingPairs>
  <TitlesOfParts>
    <vt:vector size="11" baseType="lpstr">
      <vt:lpstr>收支预算总表</vt:lpstr>
      <vt:lpstr>收入预算总表</vt:lpstr>
      <vt:lpstr> 支出总表（按资金来源） </vt:lpstr>
      <vt:lpstr> 财政拨款收支预算总表</vt:lpstr>
      <vt:lpstr> 支出经济科目明细表</vt:lpstr>
      <vt:lpstr> 财政预算拨款-支出预算表（按支出构成）</vt:lpstr>
      <vt:lpstr>一般公共预算三公经费预算表</vt:lpstr>
      <vt:lpstr>政府性基金预算支出情况表</vt:lpstr>
      <vt:lpstr>Sheet1</vt:lpstr>
      <vt:lpstr>' 支出经济科目明细表'!Print_Area</vt:lpstr>
      <vt:lpstr>'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2018-05-16T08:21:13Z</cp:lastPrinted>
  <dcterms:created xsi:type="dcterms:W3CDTF">2014-09-25T02:52:32Z</dcterms:created>
  <dcterms:modified xsi:type="dcterms:W3CDTF">2018-05-16T08:21:19Z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332884</vt:i4>
  </property>
</Properties>
</file>